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940" windowWidth="11355" windowHeight="3330" firstSheet="1" activeTab="2"/>
  </bookViews>
  <sheets>
    <sheet name="черновик" sheetId="8" state="hidden" r:id="rId1"/>
    <sheet name="доходы" sheetId="5" r:id="rId2"/>
    <sheet name="Прил.2" sheetId="1" r:id="rId3"/>
    <sheet name="прил.3" sheetId="6" r:id="rId4"/>
    <sheet name="прил.7 стар" sheetId="7" state="hidden" r:id="rId5"/>
    <sheet name="Прил.1" sheetId="9" r:id="rId6"/>
  </sheets>
  <definedNames>
    <definedName name="_xlnm.Print_Titles" localSheetId="4">'прил.7 стар'!$11:$11</definedName>
  </definedNames>
  <calcPr calcId="145621" fullCalcOnLoad="1"/>
</workbook>
</file>

<file path=xl/calcChain.xml><?xml version="1.0" encoding="utf-8"?>
<calcChain xmlns="http://schemas.openxmlformats.org/spreadsheetml/2006/main">
  <c r="F83" i="1" l="1"/>
  <c r="H83" i="1" s="1"/>
  <c r="F16" i="1"/>
  <c r="H69" i="9"/>
  <c r="H64" i="9"/>
  <c r="G25" i="1"/>
  <c r="G16" i="1"/>
  <c r="H15" i="9"/>
  <c r="I15" i="9" s="1"/>
  <c r="G69" i="1"/>
  <c r="G15" i="1"/>
  <c r="D14" i="5"/>
  <c r="G64" i="1"/>
  <c r="I39" i="9"/>
  <c r="I90" i="9"/>
  <c r="G89" i="9"/>
  <c r="I89" i="9" s="1"/>
  <c r="H88" i="9"/>
  <c r="H87" i="9" s="1"/>
  <c r="I86" i="9"/>
  <c r="H85" i="9"/>
  <c r="I85" i="9"/>
  <c r="I84" i="9"/>
  <c r="G83" i="9"/>
  <c r="I83" i="9" s="1"/>
  <c r="G82" i="9"/>
  <c r="I81" i="9"/>
  <c r="G80" i="9"/>
  <c r="G79" i="9" s="1"/>
  <c r="I79" i="9" s="1"/>
  <c r="I77" i="9" s="1"/>
  <c r="I78" i="9"/>
  <c r="H77" i="9"/>
  <c r="H76" i="9" s="1"/>
  <c r="I76" i="9" s="1"/>
  <c r="G77" i="9"/>
  <c r="G75" i="9"/>
  <c r="I75" i="9" s="1"/>
  <c r="H74" i="9"/>
  <c r="I72" i="9"/>
  <c r="G71" i="9"/>
  <c r="I71" i="9" s="1"/>
  <c r="G70" i="9"/>
  <c r="G69" i="9" s="1"/>
  <c r="I69" i="9" s="1"/>
  <c r="I68" i="9"/>
  <c r="G67" i="9"/>
  <c r="I67" i="9" s="1"/>
  <c r="I65" i="9" s="1"/>
  <c r="I66" i="9"/>
  <c r="G65" i="9"/>
  <c r="I63" i="9"/>
  <c r="I62" i="9"/>
  <c r="H61" i="9"/>
  <c r="G61" i="9"/>
  <c r="G60" i="9"/>
  <c r="I60" i="9" s="1"/>
  <c r="I59" i="9"/>
  <c r="I58" i="9"/>
  <c r="I57" i="9"/>
  <c r="I56" i="9"/>
  <c r="G53" i="9"/>
  <c r="I53" i="9"/>
  <c r="I52" i="9"/>
  <c r="H51" i="9"/>
  <c r="I51" i="9" s="1"/>
  <c r="H50" i="9"/>
  <c r="I50" i="9" s="1"/>
  <c r="G50" i="9"/>
  <c r="G48" i="9"/>
  <c r="I48" i="9" s="1"/>
  <c r="H47" i="9"/>
  <c r="H46" i="9" s="1"/>
  <c r="I45" i="9"/>
  <c r="I44" i="9"/>
  <c r="H43" i="9"/>
  <c r="H42" i="9" s="1"/>
  <c r="G43" i="9"/>
  <c r="G42" i="9" s="1"/>
  <c r="I42" i="9" s="1"/>
  <c r="I41" i="9"/>
  <c r="I38" i="9"/>
  <c r="G37" i="9"/>
  <c r="I37" i="9" s="1"/>
  <c r="I35" i="9"/>
  <c r="G34" i="9"/>
  <c r="I32" i="9"/>
  <c r="G31" i="9"/>
  <c r="I31" i="9"/>
  <c r="G30" i="9"/>
  <c r="I30" i="9"/>
  <c r="I29" i="9"/>
  <c r="H28" i="9"/>
  <c r="H27" i="9" s="1"/>
  <c r="H26" i="9" s="1"/>
  <c r="I26" i="9" s="1"/>
  <c r="G28" i="9"/>
  <c r="G27" i="9"/>
  <c r="I25" i="9"/>
  <c r="H24" i="9"/>
  <c r="H23" i="9" s="1"/>
  <c r="G24" i="9"/>
  <c r="I24" i="9" s="1"/>
  <c r="I22" i="9"/>
  <c r="G21" i="9"/>
  <c r="I21" i="9" s="1"/>
  <c r="I20" i="9"/>
  <c r="G19" i="9"/>
  <c r="I19" i="9" s="1"/>
  <c r="I18" i="9"/>
  <c r="I17" i="9"/>
  <c r="I16" i="9"/>
  <c r="G15" i="9"/>
  <c r="I13" i="9"/>
  <c r="I11" i="9"/>
  <c r="H10" i="9"/>
  <c r="H9" i="9" s="1"/>
  <c r="H91" i="9" s="1"/>
  <c r="G10" i="9"/>
  <c r="G9" i="9"/>
  <c r="I8" i="9"/>
  <c r="I7" i="9"/>
  <c r="G7" i="9"/>
  <c r="G6" i="9"/>
  <c r="H57" i="1"/>
  <c r="F89" i="1"/>
  <c r="H89" i="1" s="1"/>
  <c r="F82" i="1"/>
  <c r="H82" i="1" s="1"/>
  <c r="F80" i="1"/>
  <c r="F79" i="1" s="1"/>
  <c r="H79" i="1" s="1"/>
  <c r="F77" i="1"/>
  <c r="F75" i="1"/>
  <c r="F74" i="1" s="1"/>
  <c r="H74" i="1" s="1"/>
  <c r="F71" i="1"/>
  <c r="F70" i="1" s="1"/>
  <c r="H70" i="1" s="1"/>
  <c r="F67" i="1"/>
  <c r="H67" i="1" s="1"/>
  <c r="F65" i="1"/>
  <c r="F64" i="1" s="1"/>
  <c r="H64" i="1" s="1"/>
  <c r="F61" i="1"/>
  <c r="F60" i="1"/>
  <c r="H60" i="1" s="1"/>
  <c r="F53" i="1"/>
  <c r="H53" i="1" s="1"/>
  <c r="F50" i="1"/>
  <c r="F48" i="1"/>
  <c r="F47" i="1" s="1"/>
  <c r="F43" i="1"/>
  <c r="F42" i="1"/>
  <c r="F38" i="1"/>
  <c r="F37" i="1"/>
  <c r="F34" i="1" s="1"/>
  <c r="F35" i="1"/>
  <c r="F32" i="1"/>
  <c r="F31" i="1" s="1"/>
  <c r="H31" i="1" s="1"/>
  <c r="F29" i="1"/>
  <c r="F28" i="1"/>
  <c r="F27" i="1" s="1"/>
  <c r="F25" i="1"/>
  <c r="H25" i="1" s="1"/>
  <c r="F22" i="1"/>
  <c r="H22" i="1" s="1"/>
  <c r="F20" i="1"/>
  <c r="F11" i="1"/>
  <c r="F10" i="1" s="1"/>
  <c r="F8" i="1"/>
  <c r="F7" i="1" s="1"/>
  <c r="E20" i="5"/>
  <c r="D29" i="5"/>
  <c r="E8" i="5"/>
  <c r="C29" i="5"/>
  <c r="C24" i="5"/>
  <c r="E24" i="5" s="1"/>
  <c r="C20" i="5"/>
  <c r="C14" i="5"/>
  <c r="C11" i="5"/>
  <c r="C9" i="5"/>
  <c r="C6" i="5" s="1"/>
  <c r="C33" i="5" s="1"/>
  <c r="C7" i="5"/>
  <c r="E26" i="5"/>
  <c r="E7" i="5"/>
  <c r="E6" i="5" s="1"/>
  <c r="H59" i="1"/>
  <c r="H72" i="1"/>
  <c r="G38" i="1"/>
  <c r="H76" i="1"/>
  <c r="H78" i="1"/>
  <c r="H41" i="1"/>
  <c r="G51" i="1"/>
  <c r="G50" i="1" s="1"/>
  <c r="H50" i="1" s="1"/>
  <c r="H62" i="1"/>
  <c r="G61" i="1"/>
  <c r="H66" i="1"/>
  <c r="H65" i="1" s="1"/>
  <c r="H86" i="1"/>
  <c r="H84" i="1"/>
  <c r="E25" i="5"/>
  <c r="E30" i="5"/>
  <c r="G47" i="1"/>
  <c r="G46" i="1" s="1"/>
  <c r="G43" i="1"/>
  <c r="G42" i="1" s="1"/>
  <c r="G37" i="1" s="1"/>
  <c r="G29" i="1"/>
  <c r="G28" i="1" s="1"/>
  <c r="G24" i="1"/>
  <c r="H17" i="1"/>
  <c r="H18" i="1"/>
  <c r="H19" i="1"/>
  <c r="H21" i="1"/>
  <c r="H23" i="1"/>
  <c r="H26" i="1"/>
  <c r="H30" i="1"/>
  <c r="H33" i="1"/>
  <c r="H36" i="1"/>
  <c r="H39" i="1"/>
  <c r="H44" i="1"/>
  <c r="H45" i="1"/>
  <c r="H52" i="1"/>
  <c r="H58" i="1"/>
  <c r="H63" i="1"/>
  <c r="H68" i="1"/>
  <c r="H81" i="1"/>
  <c r="G11" i="1"/>
  <c r="G10" i="1"/>
  <c r="H12" i="1"/>
  <c r="H14" i="1"/>
  <c r="H9" i="1"/>
  <c r="H8" i="1" s="1"/>
  <c r="D17" i="7"/>
  <c r="D16" i="7" s="1"/>
  <c r="E17" i="7"/>
  <c r="D19" i="7"/>
  <c r="E19" i="7"/>
  <c r="E16" i="7" s="1"/>
  <c r="D22" i="7"/>
  <c r="D23" i="7"/>
  <c r="E23" i="7"/>
  <c r="E22" i="7" s="1"/>
  <c r="D30" i="7"/>
  <c r="D29" i="7" s="1"/>
  <c r="D31" i="7"/>
  <c r="E31" i="7"/>
  <c r="E30" i="7" s="1"/>
  <c r="E29" i="7" s="1"/>
  <c r="E34" i="7"/>
  <c r="E33" i="7" s="1"/>
  <c r="D35" i="7"/>
  <c r="D34" i="7" s="1"/>
  <c r="D33" i="7" s="1"/>
  <c r="E35" i="7"/>
  <c r="E11" i="6"/>
  <c r="E10" i="6" s="1"/>
  <c r="D13" i="6"/>
  <c r="E13" i="6"/>
  <c r="D15" i="6"/>
  <c r="E17" i="6"/>
  <c r="E16" i="6"/>
  <c r="D19" i="6"/>
  <c r="D21" i="6"/>
  <c r="D18" i="6" s="1"/>
  <c r="E25" i="6"/>
  <c r="E24" i="6"/>
  <c r="E23" i="6" s="1"/>
  <c r="E22" i="6" s="1"/>
  <c r="E29" i="6"/>
  <c r="E28" i="6"/>
  <c r="E27" i="6" s="1"/>
  <c r="D35" i="6"/>
  <c r="D36" i="6"/>
  <c r="D39" i="6"/>
  <c r="D38" i="6" s="1"/>
  <c r="D34" i="6" s="1"/>
  <c r="D7" i="5"/>
  <c r="D9" i="5"/>
  <c r="D33" i="5" s="1"/>
  <c r="E10" i="5"/>
  <c r="E9" i="5"/>
  <c r="D11" i="5"/>
  <c r="E12" i="5"/>
  <c r="E11" i="5" s="1"/>
  <c r="E13" i="5"/>
  <c r="E15" i="5"/>
  <c r="E17" i="5"/>
  <c r="E18" i="5"/>
  <c r="E19" i="5"/>
  <c r="D20" i="5"/>
  <c r="D6" i="5"/>
  <c r="E21" i="5"/>
  <c r="E22" i="5"/>
  <c r="E23" i="5"/>
  <c r="E27" i="5"/>
  <c r="E28" i="5"/>
  <c r="E31" i="5"/>
  <c r="E32" i="5"/>
  <c r="H75" i="1"/>
  <c r="G74" i="1"/>
  <c r="H43" i="1"/>
  <c r="D12" i="6"/>
  <c r="D9" i="6" s="1"/>
  <c r="H35" i="1"/>
  <c r="H16" i="1"/>
  <c r="H56" i="1"/>
  <c r="E29" i="5"/>
  <c r="G88" i="1"/>
  <c r="G87" i="1" s="1"/>
  <c r="H90" i="1"/>
  <c r="G36" i="9"/>
  <c r="I80" i="9"/>
  <c r="I36" i="9"/>
  <c r="I34" i="9"/>
  <c r="H55" i="1"/>
  <c r="H49" i="1"/>
  <c r="H54" i="1"/>
  <c r="H51" i="1"/>
  <c r="H85" i="1"/>
  <c r="H32" i="1"/>
  <c r="I6" i="9"/>
  <c r="G33" i="9"/>
  <c r="I33" i="9" s="1"/>
  <c r="H54" i="9"/>
  <c r="I54" i="9" s="1"/>
  <c r="I55" i="9"/>
  <c r="G26" i="9"/>
  <c r="I61" i="9"/>
  <c r="G64" i="9"/>
  <c r="I64" i="9" s="1"/>
  <c r="I43" i="9"/>
  <c r="G74" i="9"/>
  <c r="I74" i="9" s="1"/>
  <c r="I49" i="9"/>
  <c r="H20" i="1"/>
  <c r="H11" i="1"/>
  <c r="H10" i="1" s="1"/>
  <c r="H71" i="1"/>
  <c r="H61" i="1"/>
  <c r="H38" i="1"/>
  <c r="I82" i="9"/>
  <c r="D24" i="6"/>
  <c r="I70" i="9"/>
  <c r="D28" i="7" l="1"/>
  <c r="E15" i="7"/>
  <c r="G34" i="1"/>
  <c r="H34" i="1" s="1"/>
  <c r="H37" i="1"/>
  <c r="H7" i="1"/>
  <c r="G91" i="1"/>
  <c r="F46" i="1"/>
  <c r="H46" i="1" s="1"/>
  <c r="H47" i="1"/>
  <c r="E9" i="6"/>
  <c r="E28" i="7"/>
  <c r="E12" i="7" s="1"/>
  <c r="D10" i="6"/>
  <c r="D15" i="7"/>
  <c r="D12" i="7"/>
  <c r="G27" i="1"/>
  <c r="H27" i="1" s="1"/>
  <c r="H28" i="1"/>
  <c r="H42" i="1"/>
  <c r="I27" i="9"/>
  <c r="H29" i="1"/>
  <c r="G88" i="9"/>
  <c r="G47" i="9"/>
  <c r="H80" i="1"/>
  <c r="H48" i="1"/>
  <c r="F24" i="1"/>
  <c r="F88" i="1"/>
  <c r="G23" i="9"/>
  <c r="I23" i="9" s="1"/>
  <c r="F69" i="1"/>
  <c r="H69" i="1" s="1"/>
  <c r="I28" i="9"/>
  <c r="I10" i="9"/>
  <c r="I9" i="9" s="1"/>
  <c r="F15" i="1" l="1"/>
  <c r="H24" i="1"/>
  <c r="I47" i="9"/>
  <c r="G46" i="9"/>
  <c r="I46" i="9" s="1"/>
  <c r="I88" i="9"/>
  <c r="G87" i="9"/>
  <c r="I87" i="9" s="1"/>
  <c r="H88" i="1"/>
  <c r="F87" i="1"/>
  <c r="H87" i="1" s="1"/>
  <c r="G14" i="9"/>
  <c r="I14" i="9" l="1"/>
  <c r="G91" i="9"/>
  <c r="I91" i="9" s="1"/>
  <c r="H15" i="1"/>
  <c r="H91" i="1" s="1"/>
  <c r="F91" i="1"/>
</calcChain>
</file>

<file path=xl/sharedStrings.xml><?xml version="1.0" encoding="utf-8"?>
<sst xmlns="http://schemas.openxmlformats.org/spreadsheetml/2006/main" count="938" uniqueCount="310">
  <si>
    <t>ЦСР</t>
  </si>
  <si>
    <t>ВР</t>
  </si>
  <si>
    <t>Наименование главного распорядителя средств бюджета поселения, раздела, подраздела, целевой статьи, вида расходов классификации расходов  бюджета</t>
  </si>
  <si>
    <t>Администрация городского поселения Безенчук</t>
  </si>
  <si>
    <t>Рз</t>
  </si>
  <si>
    <t>ПР</t>
  </si>
  <si>
    <t xml:space="preserve">  </t>
  </si>
  <si>
    <t>Код доходов</t>
  </si>
  <si>
    <t>Наименование</t>
  </si>
  <si>
    <t>1 05 03000 01 0000 110</t>
  </si>
  <si>
    <t>Единый сельскохозяйственный налог</t>
  </si>
  <si>
    <t>Код группы, подгруппы, статьи и вида источника финансирования дефицита</t>
  </si>
  <si>
    <t>Получение кредитов от кредитных организаций бюджетом поселения в валюте Российской Федерации</t>
  </si>
  <si>
    <t>Погашение бюджетом поселения кредитов от кредитных организаций в валюте Российской Федерации</t>
  </si>
  <si>
    <t>Погашение бюджетом поселения кредитов от других бюджетов бюджетной системы Российской Федерации в валюте Российской Федерации</t>
  </si>
  <si>
    <t>Уменьшение прочих остатков денежных средств бюджета поселения</t>
  </si>
  <si>
    <t>01 06 05 01 10 0000 540</t>
  </si>
  <si>
    <t>Предоставление бюджетных кредитов юридическим лицам из бюджета поселения в валюте Российской Федерации</t>
  </si>
  <si>
    <t>Возврат бюджетных кредитов, предоставленных юридическим лицам из бюджета поселения в валюте Российской Федерации</t>
  </si>
  <si>
    <t>Код</t>
  </si>
  <si>
    <t>Наименование источника</t>
  </si>
  <si>
    <t>1 00 00000 00 0000 000</t>
  </si>
  <si>
    <t>1 05 00000 00 0000 000</t>
  </si>
  <si>
    <t>Налоги на совокупный доход</t>
  </si>
  <si>
    <t xml:space="preserve">1 06 00000 00 0000 110 </t>
  </si>
  <si>
    <t>Налоги на имущество</t>
  </si>
  <si>
    <t>Налог на имущество физических лиц</t>
  </si>
  <si>
    <t>Земельный налог</t>
  </si>
  <si>
    <t>2 00 00000 00 0000 000</t>
  </si>
  <si>
    <t>Безвозмездные поступления</t>
  </si>
  <si>
    <t>2 02 01001 00 0000 151</t>
  </si>
  <si>
    <t>Дотации на выравнивание уровня бюджетной обеспеченности</t>
  </si>
  <si>
    <t>Дотации бюджетам на поддержку мер по обеспечению сбалансированности бюджетов</t>
  </si>
  <si>
    <t>ВСЕГО доходов</t>
  </si>
  <si>
    <t>Код администратора</t>
  </si>
  <si>
    <t xml:space="preserve">Код </t>
  </si>
  <si>
    <t xml:space="preserve">Наименование </t>
  </si>
  <si>
    <t>000 01 00 00 00 00 0000 000</t>
  </si>
  <si>
    <t>ИСТОЧНИКИ ВНУТРЕННЕГО ФИНАНСИРОВАНИЯ ДЕФИЦИТОВ БЮДЖЕТОВ</t>
  </si>
  <si>
    <t>01 00 00 00 00 0000 000</t>
  </si>
  <si>
    <t xml:space="preserve"> 01 02 00 00 00 0000 000</t>
  </si>
  <si>
    <t xml:space="preserve">Кредиты кредитных организаций в валюте Российской Федерации </t>
  </si>
  <si>
    <t xml:space="preserve"> 01 02 00 00 00 0000 700</t>
  </si>
  <si>
    <t>Получение кредитов от кредитных организаций в валюте Российской Федерации</t>
  </si>
  <si>
    <t xml:space="preserve"> 01 02 00 00 10 0000 710</t>
  </si>
  <si>
    <t xml:space="preserve"> 01 02 00 00 00 0000 800</t>
  </si>
  <si>
    <t xml:space="preserve">Погашение кредитов, предоставленных кредитными организациями в валюте Российской Федерации </t>
  </si>
  <si>
    <t xml:space="preserve"> 01 02 00 00 10 0000 810</t>
  </si>
  <si>
    <t xml:space="preserve"> 01 03 00 00 00 0000 000</t>
  </si>
  <si>
    <t xml:space="preserve">Бюджетные кредиты от других бюджетов бюджетной системы Российской Федерации </t>
  </si>
  <si>
    <t xml:space="preserve"> 01 03 00 00 00 0000 700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</si>
  <si>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</si>
  <si>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01 03 00 00 10 0000 710</t>
  </si>
  <si>
    <t>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</si>
  <si>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01 03 00 00 00 0000 800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</si>
  <si>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</si>
  <si>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01 03 00 00 10 0000 810</t>
  </si>
  <si>
    <t>01 05 00 00 00 0000 000</t>
  </si>
  <si>
    <t>Изменение остатков средств на счетах по учету средств бюджета</t>
  </si>
  <si>
    <t xml:space="preserve"> 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</si>
  <si>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</si>
  <si>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</si>
  <si>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</si>
  <si>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</si>
  <si>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</si>
  <si>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01 05 02 01 10 0000 510</t>
  </si>
  <si>
    <t>Увеличение прочих остатков денежных средств бюджета поселения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</si>
  <si>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</si>
  <si>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</si>
  <si>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</si>
  <si>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</si>
  <si>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</si>
  <si>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</si>
  <si>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01 05 02 01 10 0000 610</t>
  </si>
  <si>
    <t xml:space="preserve"> 01 06 05 00 00 0000 000</t>
  </si>
  <si>
    <t xml:space="preserve">Бюджетные кредиты, предоставленные внутри страны в валюте Российской Федерации </t>
  </si>
  <si>
    <t xml:space="preserve"> 01 06 05 00 00 0000 600</t>
  </si>
  <si>
    <t xml:space="preserve">Возврат бюджетных кредитов, предоставленных внутри страны в валюте Российской Федерации </t>
  </si>
  <si>
    <t xml:space="preserve"> 01 06 05 01 10 0000 640</t>
  </si>
  <si>
    <t>01 06 05 00 00 0000 500</t>
  </si>
  <si>
    <t xml:space="preserve">Предоставление бюджетных кредитов внутри страны в валюте Российской Федерации </t>
  </si>
  <si>
    <t>Приложение 7</t>
  </si>
  <si>
    <t>Сумма                                               тыс. руб.</t>
  </si>
  <si>
    <t>01</t>
  </si>
  <si>
    <t>02</t>
  </si>
  <si>
    <t>03</t>
  </si>
  <si>
    <t>04</t>
  </si>
  <si>
    <t>05</t>
  </si>
  <si>
    <t>Всего расходов</t>
  </si>
  <si>
    <t>Функционирование высшего должностного лица субъектов РФ и органа местного самоуправления</t>
  </si>
  <si>
    <t>Функционирование Правительства РФ, высших органов исполнительной власти субъектов РФ, местных администраций</t>
  </si>
  <si>
    <t>Благоустройство</t>
  </si>
  <si>
    <t>08</t>
  </si>
  <si>
    <t>Руководство и управление в сфере установленных функций органов государственной власти субьектов РФ и органов местного самоуправления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</si>
  <si>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</si>
  <si>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11</t>
  </si>
  <si>
    <t>Прочие субсидии бюджетам поселений</t>
  </si>
  <si>
    <t>Жилищное хозяйство</t>
  </si>
  <si>
    <t>НДФЛ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</si>
  <si>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</si>
  <si>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</si>
  <si>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1 14 00000 00 0000 000</t>
  </si>
  <si>
    <t>Доходы от продажи материальных и нематериальных активов</t>
  </si>
  <si>
    <t>Коммунальное хозяйство</t>
  </si>
  <si>
    <t>1 01 02000 01 0000 110</t>
  </si>
  <si>
    <t>Администрация городского поселения безенчук</t>
  </si>
  <si>
    <t>Невыясненные поступления, зачисляемые в бюджеты поселений</t>
  </si>
  <si>
    <t>Дотации бюджетам поселений на выравнивание бюджетной обеспеченности</t>
  </si>
  <si>
    <t>Субсидии бюджетам поселений на бюджетные инвестиции в объекты капитального строительства собственности муниципальных образований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</si>
  <si>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</si>
  <si>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Средства, передаваемые бюджетам поселений из бюджетов муниципальных районов на осуществление части полномочий по рещению вопросов местного значения в соответствии с заключенными соглашениями</t>
  </si>
  <si>
    <t>Прочие безвозмездные поступления</t>
  </si>
  <si>
    <t>Перечисления из бюджетов поселений (в бюджеты поселений) для осуществления возврата (зачета) излишне уплаченных или излишне взысканных сумм налогов,сборов,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</si>
  <si>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Наименование главного администратора</t>
  </si>
  <si>
    <t>ПРИЛОЖЕНИЕ 1</t>
  </si>
  <si>
    <t>208 1 17 01050 10 0000 180</t>
  </si>
  <si>
    <t>208 2 02 01001 10 0000 151</t>
  </si>
  <si>
    <t>208 2 02 01003 10 0000 151</t>
  </si>
  <si>
    <t>208 2 02 02077 10 0000 151</t>
  </si>
  <si>
    <t>208 2 02 02999 10 0000 151</t>
  </si>
  <si>
    <t>208 2 02 03015 10 0000 151</t>
  </si>
  <si>
    <t>208 2 02 04014 10 0000 151</t>
  </si>
  <si>
    <t>208 2 07 05000 10 0000 180</t>
  </si>
  <si>
    <t>208 2 08 05000 10 0000 180</t>
  </si>
  <si>
    <t>1 09 00000 00 0000 000</t>
  </si>
  <si>
    <t>Задолженность и перерасчеты по отмененным налогам,сборам и иным обязательным платежам</t>
  </si>
  <si>
    <t>2012 год</t>
  </si>
  <si>
    <t>Обеспечение деятельности финансовых, налоговых и таможенных органов и органов финансового(финансово-бюджетного)надзора</t>
  </si>
  <si>
    <t>06</t>
  </si>
  <si>
    <t xml:space="preserve">к проекту Решения Собрания Представителей </t>
  </si>
  <si>
    <t>«О бюджете городского поселения Безенчук муниципального района Безенчукский самарской области на  2011 год и плановый период 2012-2013 года»</t>
  </si>
  <si>
    <t>городского поселения Безенчук № 000   от 00.12.2010 г.</t>
  </si>
  <si>
    <t>Источники внутреннего финансирования дефицита бюджета городского поселения Безенчук на 2012 и 2013 годы</t>
  </si>
  <si>
    <t>2013 год</t>
  </si>
  <si>
    <t>Наименование кода групп, подгрупп, статей и видов источников финансирования дефицита</t>
  </si>
  <si>
    <t xml:space="preserve"> 01 00 00 00 00 0000 000</t>
  </si>
  <si>
    <t>Получение кредитов от кредитных организаций бюджетом поселений в валюте Российской Федерации</t>
  </si>
  <si>
    <t>Погашение бюджетами поселений кредитов от других бюджетов бюджетной системы Российской Федерации в валюте Российской Федерации</t>
  </si>
  <si>
    <t xml:space="preserve"> 01 05 00 00 00 0000 000</t>
  </si>
  <si>
    <t xml:space="preserve"> 01 05 02 00 00 0000 500</t>
  </si>
  <si>
    <t xml:space="preserve"> 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</si>
  <si>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</si>
  <si>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</si>
  <si>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 в валюте Российской Федерации</t>
  </si>
  <si>
    <t xml:space="preserve"> 01 06 04 00 00 0000 800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</si>
  <si>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</si>
  <si>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01 06 04 00 01 0000 810</t>
  </si>
  <si>
    <t>Исполнение муниципальных гарантий муниципальных районов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</si>
  <si>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01 06 05 02 10 0000 640</t>
  </si>
  <si>
    <t>Возврат бюджетных кредитов, предоставленных другим бюджетам бюджетной системы Российской Федерации из бюджета поселения в валюте Российской Федерации</t>
  </si>
  <si>
    <t xml:space="preserve"> 01 06 05 00 00 0000 500</t>
  </si>
  <si>
    <t xml:space="preserve"> 01 06 05 01 10 0000 540</t>
  </si>
  <si>
    <t>Предоставление бюджетных кредитов юридическим лицам из бюджета поселения в валюте Российской Федерации, включая возможное исполнение поселения по выданным с правом регрессного требования муниципальным гарантиям</t>
  </si>
  <si>
    <t xml:space="preserve"> 01 06 05 02 10 0000 540</t>
  </si>
  <si>
    <t>Предоставление бюджетных кредитов другим бюджетам бюджетной системы Российской Федерации из бюджета поселения в валюте Российской Федерации</t>
  </si>
  <si>
    <t>Резервные фонды</t>
  </si>
  <si>
    <t>13</t>
  </si>
  <si>
    <t>Уличное освещение</t>
  </si>
  <si>
    <t>Прочие мероприятия по благоустройству городских округов и поселений</t>
  </si>
  <si>
    <t>Защита населения и территории от чрезвычайных ситуаций природного и техногенного характера,гражданская оборона</t>
  </si>
  <si>
    <t>09</t>
  </si>
  <si>
    <t>611</t>
  </si>
  <si>
    <t>Общегосударственные вопросы</t>
  </si>
  <si>
    <t>Жилищно-коммунальное хозяйство</t>
  </si>
  <si>
    <t>Культура и кинематография</t>
  </si>
  <si>
    <t>Национальная безопасность и правоохранительная деятельность</t>
  </si>
  <si>
    <t>Национальная экономика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</si>
  <si>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</si>
  <si>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 xml:space="preserve">Межбюджетные трансферты </t>
  </si>
  <si>
    <t>Другие общегосударственные вопросы</t>
  </si>
  <si>
    <t>Сельское хозяйство и рыболовство</t>
  </si>
  <si>
    <t>Дорожное хозяйство (Дорожные фонды)</t>
  </si>
  <si>
    <t xml:space="preserve">Бюджетные инвестиции </t>
  </si>
  <si>
    <t>Обеспечение деятельности подведомственных учреждений</t>
  </si>
  <si>
    <t>Культура</t>
  </si>
  <si>
    <t xml:space="preserve">План на год, тыс.руб. </t>
  </si>
  <si>
    <t>Доходы,получаемые в виде арендной платы за земельные участки, гос.собственность на которые не разграничена и которые расположены в границах поселений</t>
  </si>
  <si>
    <t>Доходы от сдачи в аренду имущества, находящегося в оперативном управлении органов управления поселений и созданных ими учреждений(за исключением имущества муниципальных автономных учреждений)</t>
  </si>
  <si>
    <t>Доходы от реализации имущества, находящегося в собственности органов местного самоуправления</t>
  </si>
  <si>
    <t>Доходы от продажи земельных участков, гос.собственность на которые не разграничена и которые расположены в границах поселений</t>
  </si>
  <si>
    <t>Невыясненные поступления, зачисляемые в местные бюджеты</t>
  </si>
  <si>
    <t>Субсидии бюджетам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автмобильных дорог федерального значения)</t>
  </si>
  <si>
    <t>1 03 02041 01 0000 110</t>
  </si>
  <si>
    <t>1 03 02070 01 0000 110</t>
  </si>
  <si>
    <t>1 03 02080 01 0000 110</t>
  </si>
  <si>
    <t>1 03 02042 01 0000 110</t>
  </si>
  <si>
    <t>Налоговые и неналоговые доходы</t>
  </si>
  <si>
    <t>1 01 00000 00 0000 000</t>
  </si>
  <si>
    <t>Налоги на прибыль, доходы</t>
  </si>
  <si>
    <t>1 03 00000 00 0000 000</t>
  </si>
  <si>
    <t>Налоги на товары (работы, услуги), реализуемые на территории Российской Федерации</t>
  </si>
  <si>
    <t xml:space="preserve">Акцизы на автомобильный бензин, производимый на территории Российской Федерации </t>
  </si>
  <si>
    <t xml:space="preserve">Акцизы на прямогонный бензин, производимый на территории Российской Федерации </t>
  </si>
  <si>
    <t xml:space="preserve">Акцизы на дизельное топливо, производимое на территории Российской Федерации </t>
  </si>
  <si>
    <t xml:space="preserve">Акцизы на моторные масла для дизельных и (или) карбюраторных (инжекторных) двигателей, производимые на территории Российской Федерации </t>
  </si>
  <si>
    <t>Доходы, получаемые в виде арендной платы, а также средства от продажи права на заключение договоров аренды за земли, находящиеся  в  собственности поселений (за исключением земельных участков муниципальных  бюджетных  и автономных учреждений)</t>
  </si>
  <si>
    <t>План, тыс. руб.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</si>
  <si>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</si>
  <si>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</si>
  <si>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</si>
  <si>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</si>
  <si>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</si>
  <si>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платежей</t>
  </si>
  <si>
    <t>850</t>
  </si>
  <si>
    <t>МП "Развитие муниципальной службы в городском поселении Безенчук"</t>
  </si>
  <si>
    <t>Иные закупки товаров, работ и услуг для обеспечения государственных (муниципальных) нужд(01)</t>
  </si>
  <si>
    <t>Иные межбюджетные трансферты</t>
  </si>
  <si>
    <t>540</t>
  </si>
  <si>
    <t>Резервные средства</t>
  </si>
  <si>
    <t>870</t>
  </si>
  <si>
    <t>Другие вопросы в области национальной безопасности и правоохранительной деятельности</t>
  </si>
  <si>
    <t>14</t>
  </si>
  <si>
    <t>Поддержка  коммунального хозяйства</t>
  </si>
  <si>
    <t>450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</si>
  <si>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</si>
  <si>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,,</t>
  </si>
  <si>
    <t>код ГРБ</t>
  </si>
  <si>
    <t xml:space="preserve">Изменения (+/-) тыс.руб. </t>
  </si>
  <si>
    <t xml:space="preserve">Итого на год, тыс.руб. </t>
  </si>
  <si>
    <t>МП "«Мероприятия по профилактике терроризма и экстремизма , а также минимизации и (или) ликвидации последствий проявлений терроризма и экстремизма на территории городского поселения Безенчук на 2015-2016гг»</t>
  </si>
  <si>
    <t>Приложение 3</t>
  </si>
  <si>
    <t>780 00 11020</t>
  </si>
  <si>
    <t>720 00 11000</t>
  </si>
  <si>
    <t xml:space="preserve">Иные закупки товаров, работ и услуг для обеспечения государственных (муниципальных) нужд                                    </t>
  </si>
  <si>
    <t>710 00 20000</t>
  </si>
  <si>
    <t>73 0 00 00000</t>
  </si>
  <si>
    <t>73 0 00 20000</t>
  </si>
  <si>
    <t>79 0 00 00000</t>
  </si>
  <si>
    <t>79 0 00 20000</t>
  </si>
  <si>
    <t>74 0 00 00000</t>
  </si>
  <si>
    <t>71 0 00 00000</t>
  </si>
  <si>
    <t>71 0 00 20000</t>
  </si>
  <si>
    <t>75 0 00 00000</t>
  </si>
  <si>
    <t>76 0 00 00000</t>
  </si>
  <si>
    <t>76 0 00 60000</t>
  </si>
  <si>
    <t>Бюджетные инвестиции</t>
  </si>
  <si>
    <t>76 0 00 000000</t>
  </si>
  <si>
    <t>70 0 00 00000</t>
  </si>
  <si>
    <t>70 0 00 20000</t>
  </si>
  <si>
    <t>Организация и содержание мест захоронения</t>
  </si>
  <si>
    <t>76 1 00 00000</t>
  </si>
  <si>
    <t>76 1 00 20000</t>
  </si>
  <si>
    <t>76 0 00 20000</t>
  </si>
  <si>
    <t>изм. +/-</t>
  </si>
  <si>
    <t>Итого, тыс. руб.</t>
  </si>
  <si>
    <t>29,03%-16810</t>
  </si>
  <si>
    <t>Приложение №2</t>
  </si>
  <si>
    <t>1 11 05013 13 0000 120</t>
  </si>
  <si>
    <t>1 11 05025 13 0000 120</t>
  </si>
  <si>
    <t>1 11 05035 13 0000 120</t>
  </si>
  <si>
    <t>1 14 02053 13 0000 410</t>
  </si>
  <si>
    <t>1 14 06013 13 0000 430</t>
  </si>
  <si>
    <t>1 17 01050 13 0000 180</t>
  </si>
  <si>
    <t>1 06 01030 13 0000 110</t>
  </si>
  <si>
    <t>1 16 33050 13 0000 140</t>
  </si>
  <si>
    <t>Денежные взыскания(штрафы) за нарушение 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поселений</t>
  </si>
  <si>
    <t>810</t>
  </si>
  <si>
    <t>Приложение 1</t>
  </si>
  <si>
    <t>субсидии гражданам, ведущим личное подсобное хозяйство в целях возмещения затрат в связи с производством сельскохозяйственной продукции в части расходов на содержаие коров</t>
  </si>
  <si>
    <t>1 06 06000 13 0000 110</t>
  </si>
  <si>
    <t>2 02 20041 13 0000 151</t>
  </si>
  <si>
    <t>2 02 29999 13 0000 151</t>
  </si>
  <si>
    <t>Поступление доходов в бюджет городского  поселения Безенчук муниципального района Безенчукский Самарской области  в 2017 году по основным источникам в разрезе классификации доходов Российской Федерации</t>
  </si>
  <si>
    <t>990 00 11010</t>
  </si>
  <si>
    <t xml:space="preserve">990 0011010 </t>
  </si>
  <si>
    <t>990 00 11030</t>
  </si>
  <si>
    <t>990 00 11020</t>
  </si>
  <si>
    <t>МП " Улучшение условий и охрана труда в Администрации городского поселения Безенчук 2017-2019гг."</t>
  </si>
  <si>
    <t>990 00 78210</t>
  </si>
  <si>
    <t>99 1 0079990</t>
  </si>
  <si>
    <t>МП "Повышение эффективности управления муниципальным имуществом городского поселения Безенчук на 2017-2019гг"</t>
  </si>
  <si>
    <t>710 00 40000</t>
  </si>
  <si>
    <t>99 0 00 78210</t>
  </si>
  <si>
    <t>МП "Защита населения и территории от ЧС, обеспечение пожарной безопасности и безопасности людей на водных объектах в городском поселении Безенчук на 2017-2019гг"</t>
  </si>
  <si>
    <t>Иные закупки товаров, работ и услуг для обеспечения государственных (муниципальных) нужд (03)</t>
  </si>
  <si>
    <t>73 0 00 72400</t>
  </si>
  <si>
    <t>9940072003</t>
  </si>
  <si>
    <t>МП "Модернизация  и развитие сети автомобильных дорог местного значения в границах населенных пунктов городского поселения Безенчук на 2017-2019г."</t>
  </si>
  <si>
    <t>74 0 00 20000</t>
  </si>
  <si>
    <t>Иные закупки товаров, работ и услуг для обеспечения государственных (муниципальных) нужд(03)</t>
  </si>
  <si>
    <t>74 0 00 72400</t>
  </si>
  <si>
    <t>МП "Развитие систем коммунальной инфраструктуры городского поселения Безенчук на 2015-2017гг"</t>
  </si>
  <si>
    <t>99 0 00 00000</t>
  </si>
  <si>
    <t>МП "Благоустройство, озеленение и обеспечение безопасности дорожного движения территории городского поселения Безенчук на 2017-2019гг"</t>
  </si>
  <si>
    <t>76 0 00 72400</t>
  </si>
  <si>
    <t>МП "Энергосбережение и повышение  энергетической эффективности в городском поселении Безенчук на 2017-2019г"</t>
  </si>
  <si>
    <t>Подпрограмма "Содержание мест захоронений на территории городского поселения Безенчук на 2017-2019гг"</t>
  </si>
  <si>
    <t>МП "Развитие культуры в гп Безенчук на 2017-2019гг"</t>
  </si>
  <si>
    <t>минус2186,17 плюс остаток на 2017г. 4943827,94</t>
  </si>
  <si>
    <t>Ведомственная структура расходов бюджета городского поселения Безенчук муниципального района Безенчукский Самарской области на 2017 год</t>
  </si>
  <si>
    <t>Источники внутреннего финансирования дефицита  бюджета городского поселения Безенчук муниципального района Безенчукский Самарской области на 2017 год</t>
  </si>
  <si>
    <t>Распределение бюджетных ассигнований по разделам, подразделам, целевым статьям и видам расходов классификации расходов бюджетов в ведомственной структуре расходов  бюджета городского поселения Безенчук муниципального района Безенчукский Самарской области на 2017 год</t>
  </si>
  <si>
    <t>99 0 00 20000</t>
  </si>
  <si>
    <t>76 0 0072004</t>
  </si>
  <si>
    <t>наши</t>
  </si>
  <si>
    <t>всего с ДФ</t>
  </si>
  <si>
    <t>4946264,15 Дорожный фонд</t>
  </si>
  <si>
    <t>Приобретение маршрутных карт</t>
  </si>
  <si>
    <t>99 0 00 02000</t>
  </si>
  <si>
    <t>70 0 00 20010</t>
  </si>
  <si>
    <t>710 00 20010</t>
  </si>
  <si>
    <t>73 0 00 20030</t>
  </si>
  <si>
    <t>74 0 00 20040</t>
  </si>
  <si>
    <t>76 0 00 20060</t>
  </si>
  <si>
    <t>76 0 00 60060</t>
  </si>
  <si>
    <t>76 1 00 20610</t>
  </si>
  <si>
    <t>79 0 00 20090</t>
  </si>
  <si>
    <t>к  Решению Собрания представителей городского поселения Безенчук муниципального района Безенчукский Самарской области от  10.02.2017 г №1/19</t>
  </si>
  <si>
    <t>к  Решению Собрания представителей городского поселения Безенчук муниципального района Безенчукский Самарской области от 10.02.2017г №1/19</t>
  </si>
  <si>
    <t>к Решению Собрания представителей городского поселения Безенчук муниципального района Безенчукский Самарской области от  10.02.2017г  №1/19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</si>
</sst>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_-* #,##0_р_._-;\-* #,##0_р_._-;_-* &quot;-&quot;_р_._-;_-@_-"/>
    <numFmt numFmtId="171" formatCode="_-* #,##0.00_р_._-;\-* #,##0.00_р_._-;_-* &quot;-&quot;??_р_._-;_-@_-"/>
    <numFmt numFmtId="197" formatCode="0.00000"/>
  </numFmts>
  <fonts count="6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Times New Roman Cyr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204"/>
    </font>
    <font>
      <sz val="14"/>
      <name val="Times New Roman"/>
      <family val="1"/>
    </font>
    <font>
      <b/>
      <i/>
      <sz val="12"/>
      <name val="Times New Roman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</font>
    <font>
      <sz val="10"/>
      <name val="Arial Cyr"/>
      <family val="2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CG Times"/>
      <family val="1"/>
    </font>
    <font>
      <sz val="10"/>
      <color theme="1"/>
      <name val="Times New Roman"/>
      <family val="1"/>
      <charset val="204"/>
    </font>
    <font>
      <sz val="8"/>
      <color rgb="FF5C5C5C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57" fillId="0" borderId="0"/>
    <xf numFmtId="0" fontId="62" fillId="0" borderId="0"/>
    <xf numFmtId="0" fontId="23" fillId="0" borderId="0"/>
    <xf numFmtId="0" fontId="32" fillId="0" borderId="0"/>
    <xf numFmtId="0" fontId="3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9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352">
    <xf numFmtId="0" fontId="0" fillId="0" borderId="0" xfId="0"/>
    <xf numFmtId="49" fontId="21" fillId="0" borderId="0" xfId="0" quotePrefix="1" applyNumberFormat="1" applyFont="1" applyAlignment="1">
      <alignment horizontal="left" wrapText="1"/>
    </xf>
    <xf numFmtId="0" fontId="24" fillId="0" borderId="10" xfId="38" applyFont="1" applyBorder="1" applyAlignment="1">
      <alignment horizontal="center" vertical="center" wrapText="1"/>
    </xf>
    <xf numFmtId="0" fontId="25" fillId="0" borderId="10" xfId="38" applyFont="1" applyBorder="1" applyAlignment="1">
      <alignment horizontal="center" vertical="center" wrapText="1"/>
    </xf>
    <xf numFmtId="0" fontId="0" fillId="0" borderId="0" xfId="0" applyAlignment="1"/>
    <xf numFmtId="0" fontId="32" fillId="0" borderId="0" xfId="39" applyAlignment="1">
      <alignment horizontal="center"/>
    </xf>
    <xf numFmtId="0" fontId="32" fillId="0" borderId="0" xfId="39" applyFill="1"/>
    <xf numFmtId="0" fontId="32" fillId="0" borderId="0" xfId="39"/>
    <xf numFmtId="0" fontId="34" fillId="0" borderId="0" xfId="39" applyFont="1" applyFill="1" applyAlignment="1">
      <alignment horizontal="left" indent="3"/>
    </xf>
    <xf numFmtId="0" fontId="26" fillId="0" borderId="0" xfId="39" applyFont="1" applyFill="1" applyAlignment="1">
      <alignment horizontal="center"/>
    </xf>
    <xf numFmtId="0" fontId="26" fillId="0" borderId="0" xfId="39" applyFont="1" applyFill="1" applyAlignment="1"/>
    <xf numFmtId="3" fontId="26" fillId="0" borderId="0" xfId="39" applyNumberFormat="1" applyFont="1" applyFill="1"/>
    <xf numFmtId="0" fontId="26" fillId="0" borderId="0" xfId="39" applyFont="1" applyFill="1"/>
    <xf numFmtId="0" fontId="26" fillId="0" borderId="0" xfId="39" applyFont="1"/>
    <xf numFmtId="0" fontId="29" fillId="0" borderId="0" xfId="39" applyFont="1"/>
    <xf numFmtId="0" fontId="29" fillId="0" borderId="0" xfId="39" applyFont="1" applyFill="1"/>
    <xf numFmtId="0" fontId="31" fillId="0" borderId="0" xfId="39" applyFont="1" applyFill="1"/>
    <xf numFmtId="0" fontId="31" fillId="0" borderId="0" xfId="39" applyFont="1"/>
    <xf numFmtId="0" fontId="38" fillId="0" borderId="0" xfId="39" applyFont="1" applyFill="1"/>
    <xf numFmtId="0" fontId="38" fillId="0" borderId="0" xfId="39" applyFont="1"/>
    <xf numFmtId="0" fontId="39" fillId="0" borderId="0" xfId="39" applyFont="1" applyFill="1"/>
    <xf numFmtId="0" fontId="39" fillId="0" borderId="0" xfId="39" applyFont="1"/>
    <xf numFmtId="0" fontId="26" fillId="0" borderId="0" xfId="39" applyFont="1" applyAlignment="1">
      <alignment horizontal="center"/>
    </xf>
    <xf numFmtId="3" fontId="29" fillId="0" borderId="0" xfId="39" applyNumberFormat="1" applyFont="1" applyFill="1"/>
    <xf numFmtId="0" fontId="26" fillId="0" borderId="0" xfId="39" applyFont="1" applyAlignment="1"/>
    <xf numFmtId="3" fontId="26" fillId="0" borderId="0" xfId="39" applyNumberFormat="1" applyFont="1"/>
    <xf numFmtId="0" fontId="32" fillId="0" borderId="0" xfId="39" applyAlignment="1"/>
    <xf numFmtId="3" fontId="32" fillId="0" borderId="0" xfId="39" applyNumberFormat="1"/>
    <xf numFmtId="0" fontId="32" fillId="0" borderId="0" xfId="40" applyAlignment="1">
      <alignment horizontal="center"/>
    </xf>
    <xf numFmtId="0" fontId="33" fillId="0" borderId="0" xfId="40" applyFont="1" applyFill="1" applyAlignment="1">
      <alignment horizontal="left" indent="3"/>
    </xf>
    <xf numFmtId="0" fontId="34" fillId="0" borderId="0" xfId="40" applyFont="1" applyFill="1" applyAlignment="1"/>
    <xf numFmtId="3" fontId="34" fillId="0" borderId="0" xfId="40" applyNumberFormat="1" applyFont="1" applyFill="1" applyAlignment="1">
      <alignment horizontal="right"/>
    </xf>
    <xf numFmtId="0" fontId="32" fillId="0" borderId="0" xfId="40" applyFill="1"/>
    <xf numFmtId="0" fontId="32" fillId="0" borderId="0" xfId="40"/>
    <xf numFmtId="0" fontId="34" fillId="0" borderId="0" xfId="40" applyFont="1" applyFill="1" applyAlignment="1">
      <alignment horizontal="left" indent="3"/>
    </xf>
    <xf numFmtId="3" fontId="34" fillId="0" borderId="0" xfId="40" applyNumberFormat="1" applyFont="1" applyFill="1"/>
    <xf numFmtId="0" fontId="34" fillId="0" borderId="0" xfId="40" applyFont="1" applyFill="1" applyAlignment="1">
      <alignment horizontal="center"/>
    </xf>
    <xf numFmtId="0" fontId="26" fillId="0" borderId="0" xfId="40" applyFont="1" applyFill="1" applyAlignment="1">
      <alignment horizontal="center"/>
    </xf>
    <xf numFmtId="0" fontId="26" fillId="0" borderId="0" xfId="40" applyFont="1" applyFill="1" applyAlignment="1"/>
    <xf numFmtId="3" fontId="26" fillId="0" borderId="0" xfId="40" applyNumberFormat="1" applyFont="1" applyFill="1"/>
    <xf numFmtId="0" fontId="26" fillId="0" borderId="0" xfId="40" applyFont="1" applyFill="1"/>
    <xf numFmtId="0" fontId="26" fillId="0" borderId="0" xfId="40" applyFont="1"/>
    <xf numFmtId="3" fontId="26" fillId="0" borderId="11" xfId="40" applyNumberFormat="1" applyFont="1" applyFill="1" applyBorder="1"/>
    <xf numFmtId="3" fontId="41" fillId="0" borderId="10" xfId="40" applyNumberFormat="1" applyFont="1" applyFill="1" applyBorder="1" applyAlignment="1">
      <alignment horizontal="center" vertical="center"/>
    </xf>
    <xf numFmtId="0" fontId="27" fillId="0" borderId="0" xfId="40" applyFont="1" applyFill="1" applyAlignment="1">
      <alignment horizontal="center" vertical="center"/>
    </xf>
    <xf numFmtId="0" fontId="27" fillId="0" borderId="0" xfId="40" applyFont="1" applyAlignment="1">
      <alignment horizontal="center" vertical="center"/>
    </xf>
    <xf numFmtId="0" fontId="20" fillId="24" borderId="12" xfId="40" applyFont="1" applyFill="1" applyBorder="1" applyAlignment="1">
      <alignment horizontal="center" wrapText="1"/>
    </xf>
    <xf numFmtId="0" fontId="29" fillId="24" borderId="13" xfId="40" applyFont="1" applyFill="1" applyBorder="1" applyAlignment="1">
      <alignment vertical="top" wrapText="1"/>
    </xf>
    <xf numFmtId="3" fontId="20" fillId="24" borderId="14" xfId="40" applyNumberFormat="1" applyFont="1" applyFill="1" applyBorder="1"/>
    <xf numFmtId="0" fontId="26" fillId="0" borderId="12" xfId="40" applyFont="1" applyFill="1" applyBorder="1" applyAlignment="1">
      <alignment horizontal="center" wrapText="1"/>
    </xf>
    <xf numFmtId="0" fontId="29" fillId="0" borderId="13" xfId="40" applyFont="1" applyFill="1" applyBorder="1" applyAlignment="1">
      <alignment vertical="top" wrapText="1"/>
    </xf>
    <xf numFmtId="3" fontId="26" fillId="0" borderId="14" xfId="40" applyNumberFormat="1" applyFont="1" applyFill="1" applyBorder="1"/>
    <xf numFmtId="0" fontId="26" fillId="0" borderId="15" xfId="40" applyFont="1" applyFill="1" applyBorder="1" applyAlignment="1">
      <alignment horizontal="center" wrapText="1"/>
    </xf>
    <xf numFmtId="0" fontId="29" fillId="0" borderId="15" xfId="40" applyFont="1" applyFill="1" applyBorder="1" applyAlignment="1">
      <alignment vertical="top" wrapText="1"/>
    </xf>
    <xf numFmtId="3" fontId="26" fillId="0" borderId="15" xfId="40" applyNumberFormat="1" applyFont="1" applyFill="1" applyBorder="1"/>
    <xf numFmtId="0" fontId="29" fillId="0" borderId="0" xfId="40" applyFont="1"/>
    <xf numFmtId="0" fontId="29" fillId="0" borderId="0" xfId="40" applyFont="1" applyFill="1"/>
    <xf numFmtId="0" fontId="31" fillId="0" borderId="0" xfId="40" applyFont="1" applyFill="1"/>
    <xf numFmtId="0" fontId="31" fillId="0" borderId="0" xfId="40" applyFont="1"/>
    <xf numFmtId="0" fontId="38" fillId="0" borderId="0" xfId="40" applyFont="1" applyFill="1"/>
    <xf numFmtId="0" fontId="38" fillId="0" borderId="0" xfId="40" applyFont="1"/>
    <xf numFmtId="0" fontId="39" fillId="0" borderId="0" xfId="40" applyFont="1" applyFill="1"/>
    <xf numFmtId="0" fontId="39" fillId="0" borderId="0" xfId="40" applyFont="1"/>
    <xf numFmtId="0" fontId="26" fillId="0" borderId="0" xfId="40" applyFont="1" applyAlignment="1">
      <alignment horizontal="center"/>
    </xf>
    <xf numFmtId="3" fontId="29" fillId="0" borderId="0" xfId="40" applyNumberFormat="1" applyFont="1" applyFill="1"/>
    <xf numFmtId="0" fontId="26" fillId="0" borderId="0" xfId="40" applyFont="1" applyFill="1" applyAlignment="1">
      <alignment horizontal="center" wrapText="1"/>
    </xf>
    <xf numFmtId="0" fontId="26" fillId="0" borderId="0" xfId="40" applyFont="1" applyFill="1" applyAlignment="1">
      <alignment vertical="top" wrapText="1"/>
    </xf>
    <xf numFmtId="0" fontId="32" fillId="0" borderId="0" xfId="40" applyFill="1" applyAlignment="1">
      <alignment horizontal="center"/>
    </xf>
    <xf numFmtId="0" fontId="26" fillId="0" borderId="0" xfId="40" applyFont="1" applyAlignment="1"/>
    <xf numFmtId="3" fontId="26" fillId="0" borderId="0" xfId="40" applyNumberFormat="1" applyFont="1"/>
    <xf numFmtId="0" fontId="32" fillId="0" borderId="0" xfId="40" applyAlignment="1"/>
    <xf numFmtId="3" fontId="32" fillId="0" borderId="0" xfId="40" applyNumberFormat="1"/>
    <xf numFmtId="0" fontId="29" fillId="0" borderId="10" xfId="40" applyFont="1" applyBorder="1" applyAlignment="1">
      <alignment horizontal="center"/>
    </xf>
    <xf numFmtId="0" fontId="35" fillId="0" borderId="10" xfId="40" applyFont="1" applyFill="1" applyBorder="1" applyAlignment="1">
      <alignment horizontal="center" wrapText="1"/>
    </xf>
    <xf numFmtId="0" fontId="29" fillId="0" borderId="10" xfId="40" applyFont="1" applyFill="1" applyBorder="1" applyAlignment="1">
      <alignment wrapText="1"/>
    </xf>
    <xf numFmtId="3" fontId="26" fillId="0" borderId="10" xfId="40" applyNumberFormat="1" applyFont="1" applyFill="1" applyBorder="1"/>
    <xf numFmtId="0" fontId="29" fillId="0" borderId="10" xfId="40" applyFont="1" applyFill="1" applyBorder="1" applyAlignment="1">
      <alignment horizontal="center" wrapText="1"/>
    </xf>
    <xf numFmtId="0" fontId="36" fillId="0" borderId="10" xfId="40" applyFont="1" applyFill="1" applyBorder="1" applyAlignment="1">
      <alignment wrapText="1"/>
    </xf>
    <xf numFmtId="0" fontId="25" fillId="0" borderId="10" xfId="40" applyFont="1" applyFill="1" applyBorder="1" applyAlignment="1">
      <alignment horizontal="center"/>
    </xf>
    <xf numFmtId="0" fontId="37" fillId="0" borderId="10" xfId="40" applyFont="1" applyFill="1" applyBorder="1" applyAlignment="1">
      <alignment vertical="top" wrapText="1"/>
    </xf>
    <xf numFmtId="0" fontId="38" fillId="0" borderId="10" xfId="40" applyFont="1" applyBorder="1" applyAlignment="1">
      <alignment horizontal="center"/>
    </xf>
    <xf numFmtId="0" fontId="25" fillId="0" borderId="10" xfId="40" applyFont="1" applyBorder="1" applyAlignment="1">
      <alignment horizontal="center"/>
    </xf>
    <xf numFmtId="0" fontId="26" fillId="0" borderId="10" xfId="40" applyFont="1" applyFill="1" applyBorder="1" applyAlignment="1">
      <alignment horizontal="left" vertical="top" wrapText="1"/>
    </xf>
    <xf numFmtId="0" fontId="25" fillId="0" borderId="10" xfId="40" applyFont="1" applyFill="1" applyBorder="1" applyAlignment="1">
      <alignment vertical="top" wrapText="1"/>
    </xf>
    <xf numFmtId="0" fontId="26" fillId="0" borderId="10" xfId="40" applyFont="1" applyFill="1" applyBorder="1" applyAlignment="1">
      <alignment horizontal="center" wrapText="1"/>
    </xf>
    <xf numFmtId="0" fontId="32" fillId="0" borderId="10" xfId="40" applyBorder="1" applyAlignment="1">
      <alignment horizontal="center"/>
    </xf>
    <xf numFmtId="0" fontId="26" fillId="0" borderId="10" xfId="40" applyFont="1" applyFill="1" applyBorder="1" applyAlignment="1">
      <alignment vertical="top" wrapText="1"/>
    </xf>
    <xf numFmtId="0" fontId="40" fillId="0" borderId="10" xfId="40" applyFont="1" applyFill="1" applyBorder="1" applyAlignment="1">
      <alignment vertical="top" wrapText="1"/>
    </xf>
    <xf numFmtId="0" fontId="30" fillId="0" borderId="10" xfId="40" applyFont="1" applyFill="1" applyBorder="1" applyAlignment="1">
      <alignment vertical="top" wrapText="1"/>
    </xf>
    <xf numFmtId="0" fontId="30" fillId="0" borderId="10" xfId="40" applyFont="1" applyFill="1" applyBorder="1" applyAlignment="1">
      <alignment horizontal="left" vertical="top" wrapText="1"/>
    </xf>
    <xf numFmtId="0" fontId="20" fillId="0" borderId="10" xfId="40" applyFont="1" applyFill="1" applyBorder="1" applyAlignment="1">
      <alignment horizontal="center" wrapText="1"/>
    </xf>
    <xf numFmtId="0" fontId="20" fillId="0" borderId="10" xfId="40" applyFont="1" applyFill="1" applyBorder="1" applyAlignment="1">
      <alignment horizontal="left" vertical="top" wrapText="1"/>
    </xf>
    <xf numFmtId="0" fontId="25" fillId="0" borderId="10" xfId="40" applyFont="1" applyFill="1" applyBorder="1" applyAlignment="1">
      <alignment horizontal="center" wrapText="1"/>
    </xf>
    <xf numFmtId="0" fontId="25" fillId="0" borderId="10" xfId="40" applyFont="1" applyBorder="1" applyAlignment="1">
      <alignment vertical="top" wrapText="1"/>
    </xf>
    <xf numFmtId="0" fontId="25" fillId="0" borderId="10" xfId="40" applyFont="1" applyBorder="1" applyAlignment="1">
      <alignment horizontal="center" vertical="top" wrapText="1"/>
    </xf>
    <xf numFmtId="0" fontId="25" fillId="0" borderId="10" xfId="40" applyFont="1" applyBorder="1"/>
    <xf numFmtId="0" fontId="26" fillId="0" borderId="10" xfId="40" applyFont="1" applyFill="1" applyBorder="1" applyAlignment="1">
      <alignment horizontal="center" vertical="top" wrapText="1"/>
    </xf>
    <xf numFmtId="0" fontId="26" fillId="0" borderId="10" xfId="40" applyFont="1" applyBorder="1" applyAlignment="1">
      <alignment horizontal="center"/>
    </xf>
    <xf numFmtId="0" fontId="29" fillId="0" borderId="10" xfId="40" applyFont="1" applyFill="1" applyBorder="1" applyAlignment="1">
      <alignment vertical="top" wrapText="1"/>
    </xf>
    <xf numFmtId="0" fontId="26" fillId="0" borderId="10" xfId="40" applyFont="1" applyFill="1" applyBorder="1" applyAlignment="1">
      <alignment horizontal="left" vertical="top" wrapText="1" indent="2"/>
    </xf>
    <xf numFmtId="0" fontId="24" fillId="0" borderId="10" xfId="38" applyNumberFormat="1" applyFont="1" applyBorder="1" applyAlignment="1">
      <alignment horizontal="center" vertical="top"/>
    </xf>
    <xf numFmtId="0" fontId="24" fillId="0" borderId="10" xfId="38" applyNumberFormat="1" applyFont="1" applyBorder="1" applyAlignment="1">
      <alignment vertical="top" wrapText="1"/>
    </xf>
    <xf numFmtId="0" fontId="42" fillId="0" borderId="10" xfId="39" applyFont="1" applyBorder="1" applyAlignment="1">
      <alignment horizontal="center"/>
    </xf>
    <xf numFmtId="3" fontId="27" fillId="0" borderId="10" xfId="39" applyNumberFormat="1" applyFont="1" applyFill="1" applyBorder="1"/>
    <xf numFmtId="3" fontId="42" fillId="0" borderId="10" xfId="39" applyNumberFormat="1" applyFont="1" applyFill="1" applyBorder="1"/>
    <xf numFmtId="0" fontId="27" fillId="0" borderId="10" xfId="39" applyFont="1" applyBorder="1"/>
    <xf numFmtId="0" fontId="24" fillId="0" borderId="0" xfId="0" applyFont="1"/>
    <xf numFmtId="0" fontId="21" fillId="0" borderId="10" xfId="38" applyNumberFormat="1" applyFont="1" applyBorder="1" applyAlignment="1">
      <alignment horizontal="center" vertical="top"/>
    </xf>
    <xf numFmtId="0" fontId="21" fillId="0" borderId="10" xfId="38" applyNumberFormat="1" applyFont="1" applyBorder="1" applyAlignment="1">
      <alignment vertical="top" wrapText="1"/>
    </xf>
    <xf numFmtId="0" fontId="0" fillId="0" borderId="0" xfId="0" applyAlignment="1">
      <alignment horizontal="right"/>
    </xf>
    <xf numFmtId="3" fontId="21" fillId="0" borderId="10" xfId="39" applyNumberFormat="1" applyFont="1" applyFill="1" applyBorder="1"/>
    <xf numFmtId="1" fontId="46" fillId="0" borderId="0" xfId="0" applyNumberFormat="1" applyFont="1" applyFill="1" applyAlignment="1">
      <alignment wrapText="1"/>
    </xf>
    <xf numFmtId="0" fontId="32" fillId="0" borderId="10" xfId="39" applyBorder="1"/>
    <xf numFmtId="0" fontId="38" fillId="0" borderId="10" xfId="39" applyFont="1" applyFill="1" applyBorder="1"/>
    <xf numFmtId="0" fontId="29" fillId="0" borderId="10" xfId="39" applyFont="1" applyFill="1" applyBorder="1"/>
    <xf numFmtId="0" fontId="39" fillId="0" borderId="10" xfId="39" applyFont="1" applyFill="1" applyBorder="1"/>
    <xf numFmtId="0" fontId="31" fillId="0" borderId="10" xfId="39" applyFont="1" applyFill="1" applyBorder="1"/>
    <xf numFmtId="0" fontId="32" fillId="0" borderId="10" xfId="39" applyFill="1" applyBorder="1"/>
    <xf numFmtId="0" fontId="24" fillId="0" borderId="10" xfId="39" applyFont="1" applyFill="1" applyBorder="1"/>
    <xf numFmtId="0" fontId="27" fillId="0" borderId="10" xfId="39" applyFont="1" applyFill="1" applyBorder="1"/>
    <xf numFmtId="0" fontId="27" fillId="0" borderId="10" xfId="0" applyFont="1" applyBorder="1" applyAlignment="1">
      <alignment horizontal="center" vertical="center" wrapText="1"/>
    </xf>
    <xf numFmtId="0" fontId="42" fillId="0" borderId="0" xfId="0" applyFont="1" applyAlignment="1"/>
    <xf numFmtId="3" fontId="21" fillId="0" borderId="16" xfId="39" applyNumberFormat="1" applyFont="1" applyFill="1" applyBorder="1"/>
    <xf numFmtId="3" fontId="42" fillId="0" borderId="16" xfId="39" applyNumberFormat="1" applyFont="1" applyFill="1" applyBorder="1"/>
    <xf numFmtId="3" fontId="27" fillId="0" borderId="16" xfId="39" applyNumberFormat="1" applyFont="1" applyFill="1" applyBorder="1"/>
    <xf numFmtId="3" fontId="27" fillId="0" borderId="17" xfId="39" applyNumberFormat="1" applyFont="1" applyFill="1" applyBorder="1" applyAlignment="1">
      <alignment horizontal="center" vertical="top" wrapText="1"/>
    </xf>
    <xf numFmtId="0" fontId="32" fillId="0" borderId="17" xfId="39" applyBorder="1"/>
    <xf numFmtId="3" fontId="21" fillId="0" borderId="17" xfId="39" applyNumberFormat="1" applyFont="1" applyFill="1" applyBorder="1"/>
    <xf numFmtId="3" fontId="42" fillId="0" borderId="17" xfId="39" applyNumberFormat="1" applyFont="1" applyFill="1" applyBorder="1"/>
    <xf numFmtId="3" fontId="27" fillId="0" borderId="17" xfId="39" applyNumberFormat="1" applyFont="1" applyFill="1" applyBorder="1"/>
    <xf numFmtId="0" fontId="27" fillId="0" borderId="17" xfId="39" applyFont="1" applyBorder="1"/>
    <xf numFmtId="0" fontId="38" fillId="0" borderId="17" xfId="39" applyFont="1" applyBorder="1"/>
    <xf numFmtId="0" fontId="38" fillId="0" borderId="17" xfId="39" applyFont="1" applyFill="1" applyBorder="1"/>
    <xf numFmtId="0" fontId="24" fillId="0" borderId="17" xfId="39" applyFont="1" applyFill="1" applyBorder="1"/>
    <xf numFmtId="0" fontId="27" fillId="0" borderId="17" xfId="39" applyFont="1" applyFill="1" applyBorder="1"/>
    <xf numFmtId="0" fontId="32" fillId="0" borderId="17" xfId="39" applyFill="1" applyBorder="1"/>
    <xf numFmtId="0" fontId="29" fillId="0" borderId="17" xfId="39" applyFont="1" applyFill="1" applyBorder="1"/>
    <xf numFmtId="0" fontId="39" fillId="0" borderId="17" xfId="39" applyFont="1" applyFill="1" applyBorder="1"/>
    <xf numFmtId="0" fontId="31" fillId="0" borderId="17" xfId="39" applyFont="1" applyFill="1" applyBorder="1"/>
    <xf numFmtId="0" fontId="27" fillId="0" borderId="10" xfId="0" applyFont="1" applyFill="1" applyBorder="1" applyAlignment="1">
      <alignment horizontal="center" vertical="center" wrapText="1"/>
    </xf>
    <xf numFmtId="3" fontId="27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26" fillId="0" borderId="10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vertical="top" wrapText="1"/>
    </xf>
    <xf numFmtId="3" fontId="26" fillId="0" borderId="10" xfId="0" applyNumberFormat="1" applyFont="1" applyFill="1" applyBorder="1"/>
    <xf numFmtId="0" fontId="27" fillId="0" borderId="10" xfId="0" applyFont="1" applyBorder="1" applyAlignment="1">
      <alignment horizontal="center" vertical="center"/>
    </xf>
    <xf numFmtId="3" fontId="27" fillId="0" borderId="10" xfId="0" applyNumberFormat="1" applyFont="1" applyFill="1" applyBorder="1" applyAlignment="1">
      <alignment horizontal="center" vertical="center"/>
    </xf>
    <xf numFmtId="0" fontId="49" fillId="0" borderId="10" xfId="0" applyFont="1" applyBorder="1" applyAlignment="1">
      <alignment horizontal="center" vertical="top"/>
    </xf>
    <xf numFmtId="0" fontId="50" fillId="0" borderId="10" xfId="0" applyFont="1" applyFill="1" applyBorder="1" applyAlignment="1">
      <alignment horizontal="left" vertical="top" wrapText="1"/>
    </xf>
    <xf numFmtId="0" fontId="51" fillId="0" borderId="10" xfId="0" applyFont="1" applyFill="1" applyBorder="1" applyAlignment="1">
      <alignment vertical="top" wrapText="1"/>
    </xf>
    <xf numFmtId="3" fontId="51" fillId="0" borderId="10" xfId="0" applyNumberFormat="1" applyFont="1" applyFill="1" applyBorder="1"/>
    <xf numFmtId="0" fontId="49" fillId="0" borderId="10" xfId="0" applyFont="1" applyBorder="1"/>
    <xf numFmtId="0" fontId="46" fillId="24" borderId="10" xfId="0" applyFont="1" applyFill="1" applyBorder="1" applyAlignment="1">
      <alignment horizontal="left" vertical="top" wrapText="1"/>
    </xf>
    <xf numFmtId="0" fontId="51" fillId="24" borderId="10" xfId="0" applyFont="1" applyFill="1" applyBorder="1" applyAlignment="1">
      <alignment vertical="top" wrapText="1"/>
    </xf>
    <xf numFmtId="3" fontId="46" fillId="24" borderId="10" xfId="0" applyNumberFormat="1" applyFont="1" applyFill="1" applyBorder="1"/>
    <xf numFmtId="0" fontId="52" fillId="0" borderId="10" xfId="0" applyFont="1" applyFill="1" applyBorder="1" applyAlignment="1">
      <alignment horizontal="left" vertical="top" wrapText="1"/>
    </xf>
    <xf numFmtId="3" fontId="52" fillId="0" borderId="10" xfId="0" applyNumberFormat="1" applyFont="1" applyFill="1" applyBorder="1"/>
    <xf numFmtId="0" fontId="51" fillId="0" borderId="10" xfId="0" applyFont="1" applyFill="1" applyBorder="1" applyAlignment="1">
      <alignment horizontal="left" vertical="top" wrapText="1"/>
    </xf>
    <xf numFmtId="0" fontId="53" fillId="0" borderId="10" xfId="0" applyFont="1" applyFill="1" applyBorder="1" applyAlignment="1">
      <alignment vertical="top" wrapText="1"/>
    </xf>
    <xf numFmtId="0" fontId="47" fillId="0" borderId="10" xfId="0" applyFont="1" applyFill="1" applyBorder="1" applyAlignment="1">
      <alignment horizontal="left" vertical="top"/>
    </xf>
    <xf numFmtId="0" fontId="54" fillId="0" borderId="10" xfId="0" applyFont="1" applyFill="1" applyBorder="1" applyAlignment="1">
      <alignment vertical="top" wrapText="1"/>
    </xf>
    <xf numFmtId="0" fontId="47" fillId="0" borderId="10" xfId="0" applyFont="1" applyBorder="1" applyAlignment="1">
      <alignment horizontal="left" vertical="top"/>
    </xf>
    <xf numFmtId="0" fontId="47" fillId="0" borderId="10" xfId="0" applyFont="1" applyFill="1" applyBorder="1" applyAlignment="1">
      <alignment vertical="top" wrapText="1"/>
    </xf>
    <xf numFmtId="0" fontId="52" fillId="0" borderId="10" xfId="0" applyFont="1" applyFill="1" applyBorder="1" applyAlignment="1">
      <alignment vertical="top" wrapText="1"/>
    </xf>
    <xf numFmtId="0" fontId="55" fillId="0" borderId="10" xfId="0" applyFont="1" applyFill="1" applyBorder="1" applyAlignment="1">
      <alignment vertical="top" wrapText="1"/>
    </xf>
    <xf numFmtId="3" fontId="46" fillId="0" borderId="10" xfId="0" applyNumberFormat="1" applyFont="1" applyFill="1" applyBorder="1"/>
    <xf numFmtId="0" fontId="56" fillId="0" borderId="10" xfId="0" applyFont="1" applyFill="1" applyBorder="1" applyAlignment="1">
      <alignment vertical="top" wrapText="1"/>
    </xf>
    <xf numFmtId="0" fontId="56" fillId="0" borderId="10" xfId="0" applyFont="1" applyFill="1" applyBorder="1" applyAlignment="1">
      <alignment horizontal="left" vertical="top" wrapText="1"/>
    </xf>
    <xf numFmtId="0" fontId="46" fillId="0" borderId="10" xfId="0" applyFont="1" applyFill="1" applyBorder="1" applyAlignment="1">
      <alignment horizontal="left" vertical="top" wrapText="1"/>
    </xf>
    <xf numFmtId="0" fontId="47" fillId="0" borderId="10" xfId="0" applyFont="1" applyFill="1" applyBorder="1" applyAlignment="1">
      <alignment horizontal="left" vertical="top" wrapText="1"/>
    </xf>
    <xf numFmtId="0" fontId="47" fillId="0" borderId="10" xfId="0" applyFont="1" applyBorder="1" applyAlignment="1">
      <alignment vertical="top" wrapText="1"/>
    </xf>
    <xf numFmtId="3" fontId="47" fillId="0" borderId="10" xfId="0" applyNumberFormat="1" applyFont="1" applyFill="1" applyBorder="1"/>
    <xf numFmtId="0" fontId="47" fillId="0" borderId="10" xfId="0" applyFont="1" applyBorder="1" applyAlignment="1">
      <alignment horizontal="left" vertical="top" wrapText="1"/>
    </xf>
    <xf numFmtId="0" fontId="47" fillId="0" borderId="10" xfId="0" applyFont="1" applyBorder="1"/>
    <xf numFmtId="0" fontId="46" fillId="0" borderId="14" xfId="0" applyFont="1" applyFill="1" applyBorder="1" applyAlignment="1">
      <alignment horizontal="left" vertical="top" wrapText="1"/>
    </xf>
    <xf numFmtId="0" fontId="51" fillId="0" borderId="13" xfId="0" applyFont="1" applyFill="1" applyBorder="1" applyAlignment="1">
      <alignment vertical="top" wrapText="1"/>
    </xf>
    <xf numFmtId="3" fontId="46" fillId="0" borderId="14" xfId="0" applyNumberFormat="1" applyFont="1" applyFill="1" applyBorder="1"/>
    <xf numFmtId="0" fontId="52" fillId="0" borderId="14" xfId="0" applyFont="1" applyFill="1" applyBorder="1" applyAlignment="1">
      <alignment horizontal="left" vertical="top" wrapText="1"/>
    </xf>
    <xf numFmtId="0" fontId="54" fillId="0" borderId="13" xfId="0" applyFont="1" applyFill="1" applyBorder="1" applyAlignment="1">
      <alignment vertical="top" wrapText="1"/>
    </xf>
    <xf numFmtId="3" fontId="52" fillId="0" borderId="14" xfId="0" applyNumberFormat="1" applyFont="1" applyFill="1" applyBorder="1"/>
    <xf numFmtId="0" fontId="52" fillId="0" borderId="13" xfId="0" applyFont="1" applyFill="1" applyBorder="1" applyAlignment="1">
      <alignment horizontal="left" vertical="top" wrapText="1"/>
    </xf>
    <xf numFmtId="0" fontId="47" fillId="0" borderId="0" xfId="0" applyFont="1" applyAlignment="1">
      <alignment horizontal="justify" vertical="top" wrapText="1"/>
    </xf>
    <xf numFmtId="0" fontId="52" fillId="0" borderId="10" xfId="0" applyFont="1" applyFill="1" applyBorder="1" applyAlignment="1">
      <alignment horizontal="left" wrapText="1"/>
    </xf>
    <xf numFmtId="0" fontId="47" fillId="0" borderId="10" xfId="0" applyFont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3" fontId="47" fillId="0" borderId="10" xfId="0" applyNumberFormat="1" applyFont="1" applyFill="1" applyBorder="1" applyAlignment="1">
      <alignment horizontal="center" vertical="center" wrapText="1"/>
    </xf>
    <xf numFmtId="0" fontId="46" fillId="0" borderId="18" xfId="36" applyFont="1" applyBorder="1" applyAlignment="1">
      <alignment horizontal="center" vertical="center" wrapText="1"/>
    </xf>
    <xf numFmtId="0" fontId="46" fillId="0" borderId="10" xfId="36" applyFont="1" applyBorder="1" applyAlignment="1">
      <alignment horizontal="center" vertical="center" wrapText="1"/>
    </xf>
    <xf numFmtId="0" fontId="25" fillId="0" borderId="0" xfId="39" applyFont="1" applyFill="1"/>
    <xf numFmtId="0" fontId="0" fillId="0" borderId="0" xfId="0" applyFill="1"/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25" borderId="0" xfId="0" applyFill="1"/>
    <xf numFmtId="1" fontId="24" fillId="0" borderId="0" xfId="0" quotePrefix="1" applyNumberFormat="1" applyFont="1" applyFill="1" applyAlignment="1">
      <alignment vertical="top" wrapText="1"/>
    </xf>
    <xf numFmtId="0" fontId="42" fillId="0" borderId="0" xfId="0" applyFont="1" applyAlignment="1">
      <alignment wrapText="1"/>
    </xf>
    <xf numFmtId="0" fontId="24" fillId="0" borderId="17" xfId="0" applyFont="1" applyBorder="1"/>
    <xf numFmtId="197" fontId="21" fillId="0" borderId="10" xfId="36" applyNumberFormat="1" applyFont="1" applyBorder="1" applyAlignment="1">
      <alignment horizontal="center" vertical="top"/>
    </xf>
    <xf numFmtId="0" fontId="0" fillId="0" borderId="17" xfId="0" applyBorder="1"/>
    <xf numFmtId="0" fontId="63" fillId="0" borderId="17" xfId="0" applyFont="1" applyBorder="1"/>
    <xf numFmtId="49" fontId="21" fillId="0" borderId="10" xfId="36" applyNumberFormat="1" applyFont="1" applyBorder="1" applyAlignment="1">
      <alignment horizontal="left" vertical="top" wrapText="1"/>
    </xf>
    <xf numFmtId="0" fontId="46" fillId="0" borderId="10" xfId="36" applyNumberFormat="1" applyFont="1" applyBorder="1" applyAlignment="1">
      <alignment horizontal="center" vertical="center" wrapText="1"/>
    </xf>
    <xf numFmtId="49" fontId="21" fillId="0" borderId="10" xfId="36" applyNumberFormat="1" applyFont="1" applyBorder="1" applyAlignment="1">
      <alignment horizontal="center" vertical="top"/>
    </xf>
    <xf numFmtId="0" fontId="46" fillId="0" borderId="10" xfId="0" applyFont="1" applyBorder="1" applyAlignment="1">
      <alignment vertical="center"/>
    </xf>
    <xf numFmtId="0" fontId="46" fillId="0" borderId="10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42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20" xfId="0" applyFont="1" applyBorder="1" applyAlignment="1">
      <alignment horizontal="center" vertical="top" wrapText="1"/>
    </xf>
    <xf numFmtId="0" fontId="42" fillId="0" borderId="19" xfId="0" applyFont="1" applyBorder="1" applyAlignment="1">
      <alignment horizontal="center" vertical="top" wrapText="1"/>
    </xf>
    <xf numFmtId="197" fontId="44" fillId="0" borderId="10" xfId="0" applyNumberFormat="1" applyFont="1" applyBorder="1" applyAlignment="1">
      <alignment vertical="center"/>
    </xf>
    <xf numFmtId="197" fontId="45" fillId="0" borderId="10" xfId="0" applyNumberFormat="1" applyFont="1" applyBorder="1" applyAlignment="1">
      <alignment vertical="center"/>
    </xf>
    <xf numFmtId="197" fontId="44" fillId="0" borderId="10" xfId="36" applyNumberFormat="1" applyFont="1" applyFill="1" applyBorder="1" applyAlignment="1" applyProtection="1">
      <alignment horizontal="center" vertical="center"/>
      <protection locked="0"/>
    </xf>
    <xf numFmtId="197" fontId="45" fillId="0" borderId="10" xfId="36" applyNumberFormat="1" applyFont="1" applyFill="1" applyBorder="1" applyAlignment="1" applyProtection="1">
      <alignment horizontal="center" vertical="center"/>
      <protection locked="0"/>
    </xf>
    <xf numFmtId="197" fontId="45" fillId="25" borderId="10" xfId="36" applyNumberFormat="1" applyFont="1" applyFill="1" applyBorder="1" applyAlignment="1" applyProtection="1">
      <alignment horizontal="center" vertical="center"/>
      <protection locked="0"/>
    </xf>
    <xf numFmtId="197" fontId="45" fillId="0" borderId="10" xfId="36" applyNumberFormat="1" applyFont="1" applyFill="1" applyBorder="1" applyAlignment="1" applyProtection="1">
      <alignment horizontal="center" vertical="center" wrapText="1"/>
      <protection locked="0"/>
    </xf>
    <xf numFmtId="197" fontId="59" fillId="0" borderId="10" xfId="36" applyNumberFormat="1" applyFont="1" applyFill="1" applyBorder="1" applyAlignment="1" applyProtection="1">
      <alignment horizontal="center" vertical="center"/>
      <protection locked="0"/>
    </xf>
    <xf numFmtId="197" fontId="44" fillId="0" borderId="10" xfId="36" applyNumberFormat="1" applyFont="1" applyBorder="1" applyAlignment="1">
      <alignment horizontal="center" vertical="center"/>
    </xf>
    <xf numFmtId="0" fontId="21" fillId="25" borderId="19" xfId="0" applyFont="1" applyFill="1" applyBorder="1" applyAlignment="1">
      <alignment horizontal="left" vertical="top" wrapText="1"/>
    </xf>
    <xf numFmtId="4" fontId="38" fillId="0" borderId="0" xfId="39" applyNumberFormat="1" applyFont="1"/>
    <xf numFmtId="49" fontId="20" fillId="0" borderId="21" xfId="0" applyNumberFormat="1" applyFont="1" applyBorder="1" applyAlignment="1">
      <alignment horizontal="center" wrapText="1"/>
    </xf>
    <xf numFmtId="1" fontId="21" fillId="0" borderId="10" xfId="36" applyNumberFormat="1" applyFont="1" applyBorder="1" applyAlignment="1">
      <alignment horizontal="center" vertical="top"/>
    </xf>
    <xf numFmtId="1" fontId="47" fillId="0" borderId="10" xfId="0" applyNumberFormat="1" applyFont="1" applyBorder="1"/>
    <xf numFmtId="197" fontId="44" fillId="0" borderId="10" xfId="0" applyNumberFormat="1" applyFont="1" applyFill="1" applyBorder="1" applyAlignment="1">
      <alignment vertical="center"/>
    </xf>
    <xf numFmtId="197" fontId="45" fillId="0" borderId="10" xfId="0" applyNumberFormat="1" applyFont="1" applyFill="1" applyBorder="1" applyAlignment="1">
      <alignment vertical="center"/>
    </xf>
    <xf numFmtId="49" fontId="45" fillId="0" borderId="22" xfId="36" applyNumberFormat="1" applyFont="1" applyBorder="1" applyAlignment="1">
      <alignment horizontal="left" vertical="center" wrapText="1"/>
    </xf>
    <xf numFmtId="197" fontId="44" fillId="25" borderId="10" xfId="36" applyNumberFormat="1" applyFont="1" applyFill="1" applyBorder="1" applyAlignment="1" applyProtection="1">
      <alignment horizontal="center" vertical="center"/>
      <protection locked="0"/>
    </xf>
    <xf numFmtId="197" fontId="45" fillId="25" borderId="10" xfId="0" applyNumberFormat="1" applyFont="1" applyFill="1" applyBorder="1" applyAlignment="1">
      <alignment vertical="center"/>
    </xf>
    <xf numFmtId="197" fontId="44" fillId="25" borderId="10" xfId="0" applyNumberFormat="1" applyFont="1" applyFill="1" applyBorder="1" applyAlignment="1">
      <alignment vertical="center"/>
    </xf>
    <xf numFmtId="0" fontId="42" fillId="0" borderId="19" xfId="0" applyFont="1" applyBorder="1" applyAlignment="1">
      <alignment horizontal="left" vertical="top" wrapText="1"/>
    </xf>
    <xf numFmtId="0" fontId="64" fillId="0" borderId="23" xfId="0" applyFont="1" applyFill="1" applyBorder="1" applyAlignment="1">
      <alignment horizontal="left" vertical="center" wrapText="1"/>
    </xf>
    <xf numFmtId="0" fontId="44" fillId="0" borderId="22" xfId="36" applyNumberFormat="1" applyFont="1" applyBorder="1" applyAlignment="1">
      <alignment horizontal="left" vertical="top" wrapText="1"/>
    </xf>
    <xf numFmtId="0" fontId="44" fillId="0" borderId="22" xfId="36" applyNumberFormat="1" applyFont="1" applyBorder="1" applyAlignment="1">
      <alignment horizontal="center" vertical="center"/>
    </xf>
    <xf numFmtId="0" fontId="44" fillId="0" borderId="24" xfId="36" applyNumberFormat="1" applyFont="1" applyBorder="1" applyAlignment="1">
      <alignment horizontal="center" vertical="center"/>
    </xf>
    <xf numFmtId="0" fontId="45" fillId="0" borderId="22" xfId="36" applyNumberFormat="1" applyFont="1" applyBorder="1" applyAlignment="1">
      <alignment horizontal="left" vertical="top" wrapText="1"/>
    </xf>
    <xf numFmtId="0" fontId="45" fillId="0" borderId="22" xfId="36" applyNumberFormat="1" applyFont="1" applyBorder="1" applyAlignment="1">
      <alignment horizontal="center" vertical="center"/>
    </xf>
    <xf numFmtId="0" fontId="45" fillId="0" borderId="24" xfId="36" applyNumberFormat="1" applyFont="1" applyBorder="1" applyAlignment="1">
      <alignment horizontal="center" vertical="center"/>
    </xf>
    <xf numFmtId="0" fontId="45" fillId="25" borderId="22" xfId="36" applyNumberFormat="1" applyFont="1" applyFill="1" applyBorder="1" applyAlignment="1">
      <alignment horizontal="left" vertical="top" wrapText="1"/>
    </xf>
    <xf numFmtId="0" fontId="45" fillId="25" borderId="22" xfId="36" applyNumberFormat="1" applyFont="1" applyFill="1" applyBorder="1" applyAlignment="1">
      <alignment horizontal="center" vertical="center"/>
    </xf>
    <xf numFmtId="0" fontId="45" fillId="25" borderId="24" xfId="36" applyNumberFormat="1" applyFont="1" applyFill="1" applyBorder="1" applyAlignment="1">
      <alignment horizontal="center" vertical="center"/>
    </xf>
    <xf numFmtId="0" fontId="44" fillId="0" borderId="25" xfId="36" applyNumberFormat="1" applyFont="1" applyBorder="1" applyAlignment="1">
      <alignment horizontal="center" vertical="center"/>
    </xf>
    <xf numFmtId="3" fontId="65" fillId="0" borderId="10" xfId="0" applyNumberFormat="1" applyFont="1" applyBorder="1" applyAlignment="1">
      <alignment horizontal="center" vertical="center" wrapText="1"/>
    </xf>
    <xf numFmtId="0" fontId="45" fillId="0" borderId="26" xfId="36" applyNumberFormat="1" applyFont="1" applyBorder="1" applyAlignment="1">
      <alignment horizontal="center" vertical="center"/>
    </xf>
    <xf numFmtId="0" fontId="45" fillId="0" borderId="22" xfId="36" applyNumberFormat="1" applyFont="1" applyFill="1" applyBorder="1" applyAlignment="1">
      <alignment horizontal="left" vertical="top" wrapText="1"/>
    </xf>
    <xf numFmtId="0" fontId="45" fillId="0" borderId="22" xfId="36" applyNumberFormat="1" applyFont="1" applyFill="1" applyBorder="1" applyAlignment="1">
      <alignment horizontal="center" vertical="center"/>
    </xf>
    <xf numFmtId="0" fontId="45" fillId="0" borderId="24" xfId="36" applyNumberFormat="1" applyFont="1" applyFill="1" applyBorder="1" applyAlignment="1">
      <alignment horizontal="center" vertical="center"/>
    </xf>
    <xf numFmtId="0" fontId="45" fillId="0" borderId="26" xfId="36" applyNumberFormat="1" applyFont="1" applyFill="1" applyBorder="1" applyAlignment="1">
      <alignment horizontal="center" vertical="center"/>
    </xf>
    <xf numFmtId="0" fontId="44" fillId="0" borderId="22" xfId="36" applyNumberFormat="1" applyFont="1" applyFill="1" applyBorder="1" applyAlignment="1">
      <alignment horizontal="left" vertical="top" wrapText="1"/>
    </xf>
    <xf numFmtId="0" fontId="44" fillId="0" borderId="22" xfId="36" applyNumberFormat="1" applyFont="1" applyFill="1" applyBorder="1" applyAlignment="1">
      <alignment horizontal="center" vertical="center"/>
    </xf>
    <xf numFmtId="0" fontId="45" fillId="0" borderId="27" xfId="36" applyNumberFormat="1" applyFont="1" applyFill="1" applyBorder="1" applyAlignment="1">
      <alignment horizontal="center" vertical="center"/>
    </xf>
    <xf numFmtId="0" fontId="45" fillId="0" borderId="25" xfId="36" applyNumberFormat="1" applyFont="1" applyBorder="1" applyAlignment="1">
      <alignment horizontal="left" vertical="top" wrapText="1"/>
    </xf>
    <xf numFmtId="0" fontId="45" fillId="0" borderId="28" xfId="36" applyNumberFormat="1" applyFont="1" applyBorder="1" applyAlignment="1">
      <alignment horizontal="center" vertical="center"/>
    </xf>
    <xf numFmtId="0" fontId="45" fillId="0" borderId="25" xfId="36" applyNumberFormat="1" applyFont="1" applyBorder="1" applyAlignment="1">
      <alignment horizontal="center" vertical="center"/>
    </xf>
    <xf numFmtId="0" fontId="45" fillId="0" borderId="18" xfId="36" applyNumberFormat="1" applyFont="1" applyBorder="1" applyAlignment="1">
      <alignment horizontal="center" vertical="center"/>
    </xf>
    <xf numFmtId="0" fontId="21" fillId="0" borderId="10" xfId="36" applyNumberFormat="1" applyFont="1" applyBorder="1" applyAlignment="1">
      <alignment horizontal="left" vertical="top" wrapText="1"/>
    </xf>
    <xf numFmtId="0" fontId="44" fillId="0" borderId="10" xfId="36" applyNumberFormat="1" applyFont="1" applyBorder="1" applyAlignment="1">
      <alignment horizontal="left" vertical="top" wrapText="1"/>
    </xf>
    <xf numFmtId="0" fontId="44" fillId="0" borderId="28" xfId="36" applyNumberFormat="1" applyFont="1" applyBorder="1" applyAlignment="1">
      <alignment horizontal="center" vertical="center"/>
    </xf>
    <xf numFmtId="0" fontId="44" fillId="0" borderId="18" xfId="36" applyNumberFormat="1" applyFont="1" applyBorder="1" applyAlignment="1">
      <alignment horizontal="center" vertical="center"/>
    </xf>
    <xf numFmtId="0" fontId="45" fillId="0" borderId="10" xfId="36" applyNumberFormat="1" applyFont="1" applyBorder="1" applyAlignment="1">
      <alignment horizontal="left" vertical="top" wrapText="1"/>
    </xf>
    <xf numFmtId="0" fontId="45" fillId="0" borderId="29" xfId="36" applyNumberFormat="1" applyFont="1" applyBorder="1" applyAlignment="1">
      <alignment horizontal="center" vertical="center"/>
    </xf>
    <xf numFmtId="0" fontId="45" fillId="0" borderId="10" xfId="36" applyNumberFormat="1" applyFont="1" applyBorder="1" applyAlignment="1">
      <alignment horizontal="center" vertical="center"/>
    </xf>
    <xf numFmtId="0" fontId="45" fillId="0" borderId="16" xfId="36" applyNumberFormat="1" applyFont="1" applyBorder="1" applyAlignment="1">
      <alignment horizontal="center" vertical="center"/>
    </xf>
    <xf numFmtId="0" fontId="45" fillId="0" borderId="30" xfId="36" applyNumberFormat="1" applyFont="1" applyBorder="1" applyAlignment="1">
      <alignment horizontal="center" vertical="center"/>
    </xf>
    <xf numFmtId="0" fontId="45" fillId="0" borderId="31" xfId="36" applyNumberFormat="1" applyFont="1" applyBorder="1" applyAlignment="1">
      <alignment horizontal="center" vertical="center"/>
    </xf>
    <xf numFmtId="0" fontId="44" fillId="0" borderId="10" xfId="36" applyNumberFormat="1" applyFont="1" applyBorder="1" applyAlignment="1">
      <alignment horizontal="center" vertical="center"/>
    </xf>
    <xf numFmtId="0" fontId="45" fillId="0" borderId="11" xfId="36" applyNumberFormat="1" applyFont="1" applyBorder="1" applyAlignment="1">
      <alignment horizontal="center" vertical="center"/>
    </xf>
    <xf numFmtId="0" fontId="45" fillId="25" borderId="25" xfId="36" applyNumberFormat="1" applyFont="1" applyFill="1" applyBorder="1" applyAlignment="1">
      <alignment horizontal="center" vertical="center"/>
    </xf>
    <xf numFmtId="0" fontId="45" fillId="25" borderId="10" xfId="36" applyNumberFormat="1" applyFont="1" applyFill="1" applyBorder="1" applyAlignment="1">
      <alignment horizontal="left" vertical="top" wrapText="1"/>
    </xf>
    <xf numFmtId="0" fontId="45" fillId="25" borderId="10" xfId="36" applyNumberFormat="1" applyFont="1" applyFill="1" applyBorder="1" applyAlignment="1">
      <alignment horizontal="center" vertical="center"/>
    </xf>
    <xf numFmtId="0" fontId="44" fillId="0" borderId="16" xfId="36" applyNumberFormat="1" applyFont="1" applyBorder="1" applyAlignment="1">
      <alignment horizontal="center" vertical="center"/>
    </xf>
    <xf numFmtId="0" fontId="59" fillId="0" borderId="22" xfId="36" applyNumberFormat="1" applyFont="1" applyBorder="1" applyAlignment="1">
      <alignment horizontal="center" vertical="center"/>
    </xf>
    <xf numFmtId="0" fontId="45" fillId="0" borderId="21" xfId="36" applyNumberFormat="1" applyFont="1" applyBorder="1" applyAlignment="1">
      <alignment horizontal="center" vertical="center"/>
    </xf>
    <xf numFmtId="0" fontId="44" fillId="25" borderId="32" xfId="36" applyNumberFormat="1" applyFont="1" applyFill="1" applyBorder="1" applyAlignment="1">
      <alignment horizontal="left" vertical="top" wrapText="1"/>
    </xf>
    <xf numFmtId="0" fontId="44" fillId="25" borderId="32" xfId="36" applyNumberFormat="1" applyFont="1" applyFill="1" applyBorder="1" applyAlignment="1">
      <alignment horizontal="center" vertical="center"/>
    </xf>
    <xf numFmtId="0" fontId="44" fillId="25" borderId="33" xfId="36" applyNumberFormat="1" applyFont="1" applyFill="1" applyBorder="1" applyAlignment="1">
      <alignment horizontal="center" vertical="center"/>
    </xf>
    <xf numFmtId="0" fontId="45" fillId="25" borderId="16" xfId="36" applyNumberFormat="1" applyFont="1" applyFill="1" applyBorder="1" applyAlignment="1">
      <alignment horizontal="center" vertical="center"/>
    </xf>
    <xf numFmtId="0" fontId="45" fillId="25" borderId="25" xfId="36" applyNumberFormat="1" applyFont="1" applyFill="1" applyBorder="1" applyAlignment="1">
      <alignment horizontal="left" vertical="top" wrapText="1"/>
    </xf>
    <xf numFmtId="0" fontId="45" fillId="25" borderId="11" xfId="36" applyNumberFormat="1" applyFont="1" applyFill="1" applyBorder="1" applyAlignment="1">
      <alignment horizontal="center" vertical="center"/>
    </xf>
    <xf numFmtId="0" fontId="45" fillId="25" borderId="34" xfId="36" applyNumberFormat="1" applyFont="1" applyFill="1" applyBorder="1" applyAlignment="1">
      <alignment horizontal="center" vertical="center"/>
    </xf>
    <xf numFmtId="0" fontId="21" fillId="0" borderId="22" xfId="36" applyNumberFormat="1" applyFont="1" applyBorder="1" applyAlignment="1">
      <alignment horizontal="left" vertical="top" wrapText="1"/>
    </xf>
    <xf numFmtId="0" fontId="59" fillId="0" borderId="24" xfId="36" applyNumberFormat="1" applyFont="1" applyBorder="1" applyAlignment="1">
      <alignment horizontal="center" vertical="center"/>
    </xf>
    <xf numFmtId="0" fontId="45" fillId="0" borderId="35" xfId="36" applyNumberFormat="1" applyFont="1" applyBorder="1" applyAlignment="1">
      <alignment horizontal="left" vertical="top" wrapText="1"/>
    </xf>
    <xf numFmtId="0" fontId="45" fillId="0" borderId="10" xfId="36" applyNumberFormat="1" applyFont="1" applyBorder="1" applyAlignment="1">
      <alignment horizontal="left" vertical="center" wrapText="1"/>
    </xf>
    <xf numFmtId="0" fontId="45" fillId="0" borderId="36" xfId="36" applyNumberFormat="1" applyFont="1" applyBorder="1" applyAlignment="1">
      <alignment horizontal="center" vertical="center"/>
    </xf>
    <xf numFmtId="0" fontId="45" fillId="0" borderId="37" xfId="36" applyNumberFormat="1" applyFont="1" applyBorder="1" applyAlignment="1">
      <alignment horizontal="center" vertical="center"/>
    </xf>
    <xf numFmtId="0" fontId="44" fillId="0" borderId="27" xfId="36" applyNumberFormat="1" applyFont="1" applyBorder="1" applyAlignment="1">
      <alignment horizontal="left" vertical="top" wrapText="1"/>
    </xf>
    <xf numFmtId="0" fontId="44" fillId="0" borderId="37" xfId="36" applyNumberFormat="1" applyFont="1" applyBorder="1" applyAlignment="1">
      <alignment horizontal="center" vertical="center"/>
    </xf>
    <xf numFmtId="0" fontId="58" fillId="0" borderId="22" xfId="36" applyNumberFormat="1" applyFont="1" applyBorder="1" applyAlignment="1">
      <alignment horizontal="left" vertical="top" wrapText="1"/>
    </xf>
    <xf numFmtId="0" fontId="59" fillId="25" borderId="22" xfId="36" applyNumberFormat="1" applyFont="1" applyFill="1" applyBorder="1" applyAlignment="1">
      <alignment horizontal="center" vertical="center"/>
    </xf>
    <xf numFmtId="0" fontId="59" fillId="0" borderId="22" xfId="36" applyNumberFormat="1" applyFont="1" applyFill="1" applyBorder="1" applyAlignment="1">
      <alignment horizontal="center" vertical="center"/>
    </xf>
    <xf numFmtId="0" fontId="60" fillId="0" borderId="22" xfId="36" applyNumberFormat="1" applyFont="1" applyBorder="1" applyAlignment="1">
      <alignment horizontal="left" vertical="top" wrapText="1"/>
    </xf>
    <xf numFmtId="0" fontId="60" fillId="0" borderId="22" xfId="36" applyNumberFormat="1" applyFont="1" applyBorder="1" applyAlignment="1">
      <alignment horizontal="center" vertical="center"/>
    </xf>
    <xf numFmtId="0" fontId="60" fillId="0" borderId="24" xfId="36" applyNumberFormat="1" applyFont="1" applyBorder="1" applyAlignment="1">
      <alignment horizontal="center" vertical="center"/>
    </xf>
    <xf numFmtId="0" fontId="21" fillId="0" borderId="22" xfId="36" applyFont="1" applyBorder="1" applyAlignment="1">
      <alignment horizontal="center"/>
    </xf>
    <xf numFmtId="0" fontId="61" fillId="0" borderId="22" xfId="36" applyFont="1" applyBorder="1" applyAlignment="1">
      <alignment vertical="center"/>
    </xf>
    <xf numFmtId="0" fontId="45" fillId="0" borderId="24" xfId="36" applyFont="1" applyBorder="1" applyAlignment="1">
      <alignment vertical="center"/>
    </xf>
    <xf numFmtId="197" fontId="45" fillId="0" borderId="11" xfId="36" applyNumberFormat="1" applyFont="1" applyFill="1" applyBorder="1" applyAlignment="1" applyProtection="1">
      <alignment horizontal="center" vertical="center"/>
      <protection locked="0"/>
    </xf>
    <xf numFmtId="197" fontId="45" fillId="0" borderId="19" xfId="36" applyNumberFormat="1" applyFont="1" applyFill="1" applyBorder="1" applyAlignment="1" applyProtection="1">
      <alignment horizontal="center" vertical="center"/>
      <protection locked="0"/>
    </xf>
    <xf numFmtId="197" fontId="44" fillId="0" borderId="11" xfId="36" applyNumberFormat="1" applyFont="1" applyFill="1" applyBorder="1" applyAlignment="1" applyProtection="1">
      <alignment horizontal="center" vertical="center"/>
      <protection locked="0"/>
    </xf>
    <xf numFmtId="197" fontId="42" fillId="0" borderId="10" xfId="0" applyNumberFormat="1" applyFont="1" applyBorder="1" applyAlignment="1">
      <alignment horizontal="right" vertical="center" wrapText="1"/>
    </xf>
    <xf numFmtId="197" fontId="42" fillId="25" borderId="10" xfId="0" applyNumberFormat="1" applyFont="1" applyFill="1" applyBorder="1" applyAlignment="1">
      <alignment horizontal="right" vertical="center" wrapText="1"/>
    </xf>
    <xf numFmtId="197" fontId="24" fillId="0" borderId="10" xfId="0" applyNumberFormat="1" applyFont="1" applyBorder="1" applyAlignment="1">
      <alignment horizontal="right" vertical="center" wrapText="1"/>
    </xf>
    <xf numFmtId="197" fontId="24" fillId="25" borderId="10" xfId="0" applyNumberFormat="1" applyFont="1" applyFill="1" applyBorder="1" applyAlignment="1">
      <alignment horizontal="right" vertical="center" wrapText="1"/>
    </xf>
    <xf numFmtId="197" fontId="27" fillId="0" borderId="10" xfId="0" applyNumberFormat="1" applyFont="1" applyBorder="1" applyAlignment="1">
      <alignment horizontal="right" vertical="center" wrapText="1"/>
    </xf>
    <xf numFmtId="197" fontId="27" fillId="25" borderId="10" xfId="0" applyNumberFormat="1" applyFont="1" applyFill="1" applyBorder="1" applyAlignment="1">
      <alignment horizontal="right" vertical="center" wrapText="1"/>
    </xf>
    <xf numFmtId="197" fontId="21" fillId="0" borderId="10" xfId="0" applyNumberFormat="1" applyFont="1" applyBorder="1" applyAlignment="1">
      <alignment horizontal="right" vertical="center" wrapText="1"/>
    </xf>
    <xf numFmtId="197" fontId="21" fillId="25" borderId="10" xfId="0" applyNumberFormat="1" applyFont="1" applyFill="1" applyBorder="1" applyAlignment="1">
      <alignment horizontal="right" vertical="center" wrapText="1"/>
    </xf>
    <xf numFmtId="197" fontId="21" fillId="0" borderId="11" xfId="0" applyNumberFormat="1" applyFont="1" applyBorder="1" applyAlignment="1">
      <alignment horizontal="right" vertical="center" wrapText="1"/>
    </xf>
    <xf numFmtId="197" fontId="21" fillId="25" borderId="11" xfId="0" applyNumberFormat="1" applyFont="1" applyFill="1" applyBorder="1" applyAlignment="1">
      <alignment horizontal="right" vertical="center" wrapText="1"/>
    </xf>
    <xf numFmtId="197" fontId="27" fillId="25" borderId="11" xfId="0" applyNumberFormat="1" applyFont="1" applyFill="1" applyBorder="1" applyAlignment="1">
      <alignment horizontal="right" vertical="center" wrapText="1"/>
    </xf>
    <xf numFmtId="197" fontId="24" fillId="0" borderId="11" xfId="0" applyNumberFormat="1" applyFont="1" applyBorder="1" applyAlignment="1">
      <alignment horizontal="right" vertical="center" wrapText="1"/>
    </xf>
    <xf numFmtId="197" fontId="24" fillId="25" borderId="11" xfId="0" applyNumberFormat="1" applyFont="1" applyFill="1" applyBorder="1" applyAlignment="1">
      <alignment horizontal="right" vertical="center" wrapText="1"/>
    </xf>
    <xf numFmtId="197" fontId="42" fillId="0" borderId="11" xfId="0" applyNumberFormat="1" applyFont="1" applyBorder="1" applyAlignment="1">
      <alignment horizontal="right" vertical="center" wrapText="1"/>
    </xf>
    <xf numFmtId="197" fontId="64" fillId="0" borderId="10" xfId="0" applyNumberFormat="1" applyFont="1" applyBorder="1" applyAlignment="1">
      <alignment horizontal="right" vertical="center" wrapText="1"/>
    </xf>
    <xf numFmtId="197" fontId="42" fillId="25" borderId="11" xfId="0" applyNumberFormat="1" applyFont="1" applyFill="1" applyBorder="1" applyAlignment="1">
      <alignment horizontal="right" vertical="center" wrapText="1"/>
    </xf>
    <xf numFmtId="197" fontId="64" fillId="25" borderId="10" xfId="0" applyNumberFormat="1" applyFont="1" applyFill="1" applyBorder="1" applyAlignment="1">
      <alignment horizontal="right" vertical="center" wrapText="1"/>
    </xf>
    <xf numFmtId="197" fontId="42" fillId="0" borderId="19" xfId="0" applyNumberFormat="1" applyFont="1" applyBorder="1" applyAlignment="1">
      <alignment horizontal="right" vertical="center" wrapText="1"/>
    </xf>
    <xf numFmtId="197" fontId="66" fillId="25" borderId="10" xfId="0" applyNumberFormat="1" applyFont="1" applyFill="1" applyBorder="1" applyAlignment="1">
      <alignment horizontal="right" vertical="center" wrapText="1"/>
    </xf>
    <xf numFmtId="197" fontId="45" fillId="0" borderId="11" xfId="0" applyNumberFormat="1" applyFont="1" applyFill="1" applyBorder="1" applyAlignment="1">
      <alignment horizontal="right" vertical="center" wrapText="1"/>
    </xf>
    <xf numFmtId="0" fontId="21" fillId="0" borderId="11" xfId="38" applyNumberFormat="1" applyFont="1" applyBorder="1" applyAlignment="1">
      <alignment horizontal="center" vertical="top" wrapText="1"/>
    </xf>
    <xf numFmtId="0" fontId="0" fillId="0" borderId="3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4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2" fillId="0" borderId="0" xfId="0" applyFont="1" applyAlignment="1">
      <alignment horizontal="center"/>
    </xf>
    <xf numFmtId="0" fontId="43" fillId="25" borderId="10" xfId="0" applyFont="1" applyFill="1" applyBorder="1" applyAlignment="1">
      <alignment horizontal="center" vertical="top" wrapText="1"/>
    </xf>
    <xf numFmtId="0" fontId="48" fillId="25" borderId="11" xfId="0" applyFont="1" applyFill="1" applyBorder="1" applyAlignment="1">
      <alignment horizontal="center" vertical="top" wrapText="1"/>
    </xf>
    <xf numFmtId="0" fontId="0" fillId="25" borderId="19" xfId="0" applyFill="1" applyBorder="1" applyAlignment="1">
      <alignment horizontal="center" vertical="top" wrapText="1"/>
    </xf>
    <xf numFmtId="10" fontId="0" fillId="0" borderId="0" xfId="0" applyNumberFormat="1" applyAlignment="1">
      <alignment horizontal="center"/>
    </xf>
    <xf numFmtId="0" fontId="24" fillId="0" borderId="0" xfId="0" applyFont="1" applyAlignment="1">
      <alignment horizontal="right" vertical="top"/>
    </xf>
    <xf numFmtId="1" fontId="24" fillId="0" borderId="0" xfId="0" applyNumberFormat="1" applyFont="1" applyFill="1" applyAlignment="1">
      <alignment horizontal="right" wrapText="1"/>
    </xf>
    <xf numFmtId="0" fontId="20" fillId="0" borderId="21" xfId="0" applyNumberFormat="1" applyFont="1" applyBorder="1" applyAlignment="1">
      <alignment horizontal="center" wrapText="1"/>
    </xf>
    <xf numFmtId="3" fontId="27" fillId="0" borderId="0" xfId="39" applyNumberFormat="1" applyFont="1" applyFill="1" applyAlignment="1">
      <alignment horizontal="right"/>
    </xf>
    <xf numFmtId="1" fontId="24" fillId="0" borderId="0" xfId="0" applyNumberFormat="1" applyFont="1" applyFill="1" applyAlignment="1">
      <alignment horizontal="left" wrapText="1"/>
    </xf>
    <xf numFmtId="0" fontId="33" fillId="0" borderId="0" xfId="0" applyFont="1" applyFill="1" applyAlignment="1">
      <alignment horizontal="center" wrapText="1"/>
    </xf>
    <xf numFmtId="0" fontId="33" fillId="0" borderId="21" xfId="0" applyFont="1" applyFill="1" applyBorder="1" applyAlignment="1">
      <alignment horizontal="center" wrapText="1"/>
    </xf>
    <xf numFmtId="1" fontId="25" fillId="0" borderId="0" xfId="0" applyNumberFormat="1" applyFont="1" applyFill="1" applyAlignment="1">
      <alignment horizontal="right" wrapText="1"/>
    </xf>
    <xf numFmtId="0" fontId="0" fillId="0" borderId="0" xfId="0" applyAlignment="1"/>
    <xf numFmtId="0" fontId="28" fillId="0" borderId="0" xfId="40" applyFont="1" applyFill="1" applyAlignment="1">
      <alignment horizontal="center" wrapText="1"/>
    </xf>
    <xf numFmtId="1" fontId="46" fillId="0" borderId="0" xfId="0" applyNumberFormat="1" applyFont="1" applyFill="1" applyAlignment="1">
      <alignment horizontal="center" wrapText="1"/>
    </xf>
    <xf numFmtId="0" fontId="26" fillId="0" borderId="11" xfId="40" applyFont="1" applyBorder="1" applyAlignment="1">
      <alignment horizontal="center" wrapText="1"/>
    </xf>
    <xf numFmtId="0" fontId="26" fillId="0" borderId="38" xfId="40" applyFont="1" applyBorder="1" applyAlignment="1">
      <alignment horizontal="center" wrapText="1"/>
    </xf>
    <xf numFmtId="0" fontId="26" fillId="0" borderId="19" xfId="40" applyFont="1" applyBorder="1" applyAlignment="1">
      <alignment horizontal="center" wrapText="1"/>
    </xf>
    <xf numFmtId="0" fontId="26" fillId="0" borderId="11" xfId="40" applyFont="1" applyFill="1" applyBorder="1" applyAlignment="1">
      <alignment horizontal="center" vertical="center" wrapText="1"/>
    </xf>
    <xf numFmtId="0" fontId="26" fillId="0" borderId="38" xfId="40" applyFont="1" applyFill="1" applyBorder="1" applyAlignment="1">
      <alignment horizontal="center" vertical="center" wrapText="1"/>
    </xf>
    <xf numFmtId="0" fontId="26" fillId="0" borderId="19" xfId="40" applyFont="1" applyFill="1" applyBorder="1" applyAlignment="1">
      <alignment horizontal="center" vertical="center" wrapText="1"/>
    </xf>
    <xf numFmtId="3" fontId="26" fillId="0" borderId="16" xfId="40" applyNumberFormat="1" applyFont="1" applyFill="1" applyBorder="1" applyAlignment="1">
      <alignment horizontal="center" vertical="top" wrapText="1"/>
    </xf>
    <xf numFmtId="3" fontId="26" fillId="0" borderId="29" xfId="40" applyNumberFormat="1" applyFont="1" applyFill="1" applyBorder="1" applyAlignment="1">
      <alignment horizontal="center" vertical="top" wrapText="1"/>
    </xf>
    <xf numFmtId="1" fontId="24" fillId="0" borderId="0" xfId="0" applyNumberFormat="1" applyFont="1" applyFill="1" applyAlignment="1">
      <alignment horizontal="center" wrapText="1"/>
    </xf>
    <xf numFmtId="49" fontId="20" fillId="0" borderId="0" xfId="0" applyNumberFormat="1" applyFont="1" applyAlignment="1">
      <alignment horizontal="center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_Приложение 1.гл адм дох" xfId="38"/>
    <cellStyle name="Обычный_Приложение 6источ2008" xfId="39"/>
    <cellStyle name="Обычный_Приложение 7 источ2009-10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Тысячи [0]_Экономическая_классиф" xfId="46"/>
    <cellStyle name="Тысячи_Экономическая_классиф" xfId="47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G16" sqref="G16"/>
    </sheetView>
  </sheetViews>
  <sheetFormatPr defaultRowHeight="12.75"/>
  <cols>
    <col min="1" max="1" width="15.140625" customWidth="1"/>
    <col min="2" max="2" width="23.7109375" customWidth="1"/>
    <col min="3" max="3" width="51.42578125" customWidth="1"/>
  </cols>
  <sheetData>
    <row r="2" spans="1:3">
      <c r="C2" s="109" t="s">
        <v>114</v>
      </c>
    </row>
    <row r="6" spans="1:3" ht="38.25">
      <c r="A6" s="2" t="s">
        <v>113</v>
      </c>
      <c r="B6" s="3" t="s">
        <v>7</v>
      </c>
      <c r="C6" s="3" t="s">
        <v>8</v>
      </c>
    </row>
    <row r="7" spans="1:3" ht="12.75" customHeight="1">
      <c r="A7" s="321" t="s">
        <v>3</v>
      </c>
      <c r="B7" s="107"/>
      <c r="C7" s="108" t="s">
        <v>105</v>
      </c>
    </row>
    <row r="8" spans="1:3" ht="25.5">
      <c r="A8" s="322"/>
      <c r="B8" s="100" t="s">
        <v>115</v>
      </c>
      <c r="C8" s="101" t="s">
        <v>106</v>
      </c>
    </row>
    <row r="9" spans="1:3" ht="25.5">
      <c r="A9" s="322"/>
      <c r="B9" s="100" t="s">
        <v>116</v>
      </c>
      <c r="C9" s="101" t="s">
        <v>107</v>
      </c>
    </row>
    <row r="10" spans="1:3" ht="25.5">
      <c r="A10" s="322"/>
      <c r="B10" s="100" t="s">
        <v>117</v>
      </c>
      <c r="C10" s="101" t="s">
        <v>32</v>
      </c>
    </row>
    <row r="11" spans="1:3" ht="38.25">
      <c r="A11" s="322"/>
      <c r="B11" s="100" t="s">
        <v>118</v>
      </c>
      <c r="C11" s="101" t="s">
        <v>108</v>
      </c>
    </row>
    <row r="12" spans="1:3">
      <c r="A12" s="322"/>
      <c r="B12" s="100" t="s">
        <v>119</v>
      </c>
      <c r="C12" s="101" t="s">
        <v>96</v>
      </c>
    </row>
    <row r="13" spans="1:3" ht="39.75" customHeight="1">
      <c r="A13" s="322"/>
      <c r="B13" s="100" t="s">
        <v>120</v>
      </c>
      <c r="C13" s="101" t="s">
        <v>109</v>
      </c>
    </row>
    <row r="14" spans="1:3" ht="54.75" customHeight="1">
      <c r="A14" s="322"/>
      <c r="B14" s="100" t="s">
        <v>121</v>
      </c>
      <c r="C14" s="101" t="s">
        <v>110</v>
      </c>
    </row>
    <row r="15" spans="1:3">
      <c r="A15" s="322"/>
      <c r="B15" s="100" t="s">
        <v>122</v>
      </c>
      <c r="C15" s="101" t="s">
        <v>111</v>
      </c>
    </row>
    <row r="16" spans="1:3" ht="79.5" customHeight="1">
      <c r="A16" s="323"/>
      <c r="B16" s="100" t="s">
        <v>123</v>
      </c>
      <c r="C16" s="101" t="s">
        <v>112</v>
      </c>
    </row>
  </sheetData>
  <mergeCells count="1">
    <mergeCell ref="A7:A16"/>
  </mergeCells>
  <phoneticPr fontId="22" type="noConversion"/>
  <pageMargins left="0.78740157480314965" right="0.39370078740157483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86" zoomScaleNormal="86" workbookViewId="0">
      <selection activeCell="B9" sqref="B9"/>
    </sheetView>
  </sheetViews>
  <sheetFormatPr defaultRowHeight="12.75"/>
  <cols>
    <col min="1" max="1" width="26.85546875" customWidth="1"/>
    <col min="2" max="2" width="50.28515625" customWidth="1"/>
    <col min="3" max="4" width="12.7109375" customWidth="1"/>
    <col min="5" max="5" width="15.5703125" customWidth="1"/>
    <col min="6" max="6" width="10.140625" customWidth="1"/>
    <col min="7" max="7" width="6.85546875" customWidth="1"/>
  </cols>
  <sheetData>
    <row r="1" spans="1:13">
      <c r="A1" s="4"/>
      <c r="B1" s="4"/>
      <c r="C1" s="4"/>
      <c r="D1" s="4"/>
    </row>
    <row r="2" spans="1:13" ht="27.75" customHeight="1">
      <c r="A2" s="324" t="s">
        <v>262</v>
      </c>
      <c r="B2" s="324"/>
      <c r="C2" s="324"/>
      <c r="D2" s="324"/>
      <c r="E2" s="194"/>
      <c r="F2" s="121"/>
      <c r="G2" s="121"/>
    </row>
    <row r="3" spans="1:13">
      <c r="A3" s="326"/>
      <c r="B3" s="326"/>
      <c r="C3" s="326"/>
      <c r="D3" s="121"/>
      <c r="E3" s="121"/>
      <c r="F3" s="121"/>
      <c r="G3" s="121"/>
    </row>
    <row r="4" spans="1:13" ht="12.75" customHeight="1">
      <c r="A4" s="327" t="s">
        <v>19</v>
      </c>
      <c r="B4" s="327" t="s">
        <v>20</v>
      </c>
      <c r="C4" s="328" t="s">
        <v>175</v>
      </c>
      <c r="D4" s="328" t="s">
        <v>217</v>
      </c>
      <c r="E4" s="328" t="s">
        <v>218</v>
      </c>
    </row>
    <row r="5" spans="1:13">
      <c r="A5" s="327"/>
      <c r="B5" s="327"/>
      <c r="C5" s="329"/>
      <c r="D5" s="329"/>
      <c r="E5" s="329"/>
    </row>
    <row r="6" spans="1:13" ht="12.75" customHeight="1">
      <c r="A6" s="204" t="s">
        <v>21</v>
      </c>
      <c r="B6" s="231" t="s">
        <v>186</v>
      </c>
      <c r="C6" s="301">
        <f>C7+C9+C11+C14+C19+C20+C24+C27+C28</f>
        <v>57224.17</v>
      </c>
      <c r="D6" s="302">
        <f>D7+D9+D11+D14+D20+D25+D28+D27</f>
        <v>-1186.17</v>
      </c>
      <c r="E6" s="302">
        <f>E7+E9+E11+E14+E20+E24+E28+E27</f>
        <v>56037.66</v>
      </c>
    </row>
    <row r="7" spans="1:13">
      <c r="A7" s="204" t="s">
        <v>187</v>
      </c>
      <c r="B7" s="231" t="s">
        <v>188</v>
      </c>
      <c r="C7" s="301">
        <f>C8</f>
        <v>22000</v>
      </c>
      <c r="D7" s="302">
        <f>D8</f>
        <v>1000</v>
      </c>
      <c r="E7" s="302">
        <f>E8</f>
        <v>23000</v>
      </c>
    </row>
    <row r="8" spans="1:13">
      <c r="A8" s="205" t="s">
        <v>104</v>
      </c>
      <c r="B8" s="205" t="s">
        <v>98</v>
      </c>
      <c r="C8" s="303">
        <v>22000</v>
      </c>
      <c r="D8" s="304">
        <v>1000</v>
      </c>
      <c r="E8" s="304">
        <f>C8+D8</f>
        <v>23000</v>
      </c>
      <c r="F8" s="330"/>
      <c r="G8" s="330"/>
      <c r="H8" s="330"/>
      <c r="J8" s="325" t="s">
        <v>245</v>
      </c>
      <c r="K8" s="325"/>
      <c r="L8" s="325"/>
      <c r="M8" s="325"/>
    </row>
    <row r="9" spans="1:13">
      <c r="A9" s="206" t="s">
        <v>22</v>
      </c>
      <c r="B9" s="207" t="s">
        <v>23</v>
      </c>
      <c r="C9" s="301">
        <f>C10</f>
        <v>200</v>
      </c>
      <c r="D9" s="302">
        <f>D10</f>
        <v>0</v>
      </c>
      <c r="E9" s="302">
        <f>E10</f>
        <v>200</v>
      </c>
      <c r="F9" s="189"/>
      <c r="G9" s="189"/>
      <c r="H9" s="189"/>
      <c r="I9" s="189"/>
      <c r="J9" s="189"/>
      <c r="K9" s="189"/>
      <c r="L9" s="189"/>
      <c r="M9" s="189"/>
    </row>
    <row r="10" spans="1:13">
      <c r="A10" s="208" t="s">
        <v>9</v>
      </c>
      <c r="B10" s="209" t="s">
        <v>10</v>
      </c>
      <c r="C10" s="305">
        <v>200</v>
      </c>
      <c r="D10" s="306"/>
      <c r="E10" s="306">
        <f>C10+D10</f>
        <v>200</v>
      </c>
      <c r="F10" s="189"/>
      <c r="G10" s="189"/>
      <c r="H10" s="189"/>
      <c r="I10" s="189"/>
      <c r="J10" s="189"/>
      <c r="K10" s="189"/>
      <c r="L10" s="189"/>
      <c r="M10" s="189"/>
    </row>
    <row r="11" spans="1:13">
      <c r="A11" s="206" t="s">
        <v>24</v>
      </c>
      <c r="B11" s="207" t="s">
        <v>25</v>
      </c>
      <c r="C11" s="301">
        <f>C12+C13</f>
        <v>21200</v>
      </c>
      <c r="D11" s="302">
        <f>D12+D13</f>
        <v>0</v>
      </c>
      <c r="E11" s="302">
        <f>E12+E13</f>
        <v>21200</v>
      </c>
      <c r="F11" s="192"/>
    </row>
    <row r="12" spans="1:13">
      <c r="A12" s="208" t="s">
        <v>253</v>
      </c>
      <c r="B12" s="209" t="s">
        <v>26</v>
      </c>
      <c r="C12" s="305">
        <v>3000</v>
      </c>
      <c r="D12" s="306"/>
      <c r="E12" s="306">
        <f>C12+D12</f>
        <v>3000</v>
      </c>
      <c r="F12" s="192"/>
    </row>
    <row r="13" spans="1:13">
      <c r="A13" s="208" t="s">
        <v>259</v>
      </c>
      <c r="B13" s="209" t="s">
        <v>27</v>
      </c>
      <c r="C13" s="305">
        <v>18200</v>
      </c>
      <c r="D13" s="306"/>
      <c r="E13" s="306">
        <f>C13+D13</f>
        <v>18200</v>
      </c>
      <c r="F13" s="192"/>
    </row>
    <row r="14" spans="1:13" ht="25.5">
      <c r="A14" s="204" t="s">
        <v>189</v>
      </c>
      <c r="B14" s="204" t="s">
        <v>190</v>
      </c>
      <c r="C14" s="307">
        <f>C15+C16+C17+C18</f>
        <v>10274.17</v>
      </c>
      <c r="D14" s="308">
        <f>D15+D16+D17+D18</f>
        <v>-2186.17</v>
      </c>
      <c r="E14" s="308">
        <v>8087.66</v>
      </c>
      <c r="F14" s="192"/>
    </row>
    <row r="15" spans="1:13" ht="25.5">
      <c r="A15" s="208" t="s">
        <v>182</v>
      </c>
      <c r="B15" s="208" t="s">
        <v>191</v>
      </c>
      <c r="C15" s="303">
        <v>6932</v>
      </c>
      <c r="D15" s="304">
        <v>-1082</v>
      </c>
      <c r="E15" s="304">
        <f>C15+D15</f>
        <v>5850</v>
      </c>
      <c r="F15" s="192"/>
    </row>
    <row r="16" spans="1:13" ht="25.5">
      <c r="A16" s="208" t="s">
        <v>185</v>
      </c>
      <c r="B16" s="208" t="s">
        <v>192</v>
      </c>
      <c r="C16" s="303">
        <v>0.17</v>
      </c>
      <c r="D16" s="304">
        <v>-552.16999999999996</v>
      </c>
      <c r="E16" s="304">
        <v>-552.34</v>
      </c>
    </row>
    <row r="17" spans="1:14" ht="25.5">
      <c r="A17" s="208" t="s">
        <v>183</v>
      </c>
      <c r="B17" s="208" t="s">
        <v>193</v>
      </c>
      <c r="C17" s="303">
        <v>3289</v>
      </c>
      <c r="D17" s="304">
        <v>-527</v>
      </c>
      <c r="E17" s="304">
        <f>C17+D17</f>
        <v>2762</v>
      </c>
    </row>
    <row r="18" spans="1:14" ht="38.25">
      <c r="A18" s="208" t="s">
        <v>184</v>
      </c>
      <c r="B18" s="208" t="s">
        <v>194</v>
      </c>
      <c r="C18" s="303">
        <v>53</v>
      </c>
      <c r="D18" s="304">
        <v>-25</v>
      </c>
      <c r="E18" s="304">
        <f>C18+D18</f>
        <v>28</v>
      </c>
    </row>
    <row r="19" spans="1:14" ht="35.25" customHeight="1">
      <c r="A19" s="204" t="s">
        <v>124</v>
      </c>
      <c r="B19" s="204" t="s">
        <v>125</v>
      </c>
      <c r="C19" s="301"/>
      <c r="D19" s="302"/>
      <c r="E19" s="308">
        <f>C19+D19</f>
        <v>0</v>
      </c>
    </row>
    <row r="20" spans="1:14" ht="41.25" customHeight="1">
      <c r="A20" s="204" t="s">
        <v>99</v>
      </c>
      <c r="B20" s="204" t="s">
        <v>100</v>
      </c>
      <c r="C20" s="309">
        <f>C21+C23</f>
        <v>1850</v>
      </c>
      <c r="D20" s="310">
        <f>D21+D23+D24</f>
        <v>0</v>
      </c>
      <c r="E20" s="310">
        <f>E21+E23</f>
        <v>1850</v>
      </c>
    </row>
    <row r="21" spans="1:14" ht="55.5" customHeight="1">
      <c r="A21" s="205" t="s">
        <v>247</v>
      </c>
      <c r="B21" s="205" t="s">
        <v>176</v>
      </c>
      <c r="C21" s="305">
        <v>1300</v>
      </c>
      <c r="D21" s="306"/>
      <c r="E21" s="306">
        <f t="shared" ref="E21:E32" si="0">C21+D21</f>
        <v>1300</v>
      </c>
    </row>
    <row r="22" spans="1:14" ht="63.75">
      <c r="A22" s="205" t="s">
        <v>248</v>
      </c>
      <c r="B22" s="205" t="s">
        <v>195</v>
      </c>
      <c r="C22" s="305"/>
      <c r="D22" s="306"/>
      <c r="E22" s="306">
        <f t="shared" si="0"/>
        <v>0</v>
      </c>
    </row>
    <row r="23" spans="1:14" ht="54" customHeight="1">
      <c r="A23" s="205" t="s">
        <v>249</v>
      </c>
      <c r="B23" s="205" t="s">
        <v>177</v>
      </c>
      <c r="C23" s="305">
        <v>550</v>
      </c>
      <c r="D23" s="306"/>
      <c r="E23" s="306">
        <f t="shared" si="0"/>
        <v>550</v>
      </c>
    </row>
    <row r="24" spans="1:14" ht="36.75" customHeight="1">
      <c r="A24" s="204" t="s">
        <v>101</v>
      </c>
      <c r="B24" s="204" t="s">
        <v>102</v>
      </c>
      <c r="C24" s="309">
        <f>C25+C26</f>
        <v>1700</v>
      </c>
      <c r="D24" s="311"/>
      <c r="E24" s="310">
        <f t="shared" si="0"/>
        <v>1700</v>
      </c>
      <c r="F24" s="190"/>
      <c r="G24" s="191"/>
      <c r="H24" s="191"/>
      <c r="I24" s="191"/>
      <c r="J24" s="191"/>
      <c r="K24" s="4"/>
      <c r="L24" s="4"/>
      <c r="M24" s="4"/>
      <c r="N24" s="4"/>
    </row>
    <row r="25" spans="1:14" ht="35.25" customHeight="1">
      <c r="A25" s="205" t="s">
        <v>250</v>
      </c>
      <c r="B25" s="205" t="s">
        <v>178</v>
      </c>
      <c r="C25" s="312">
        <v>1000</v>
      </c>
      <c r="D25" s="313"/>
      <c r="E25" s="313">
        <f t="shared" si="0"/>
        <v>1000</v>
      </c>
    </row>
    <row r="26" spans="1:14" ht="47.25" customHeight="1">
      <c r="A26" s="205" t="s">
        <v>251</v>
      </c>
      <c r="B26" s="205" t="s">
        <v>179</v>
      </c>
      <c r="C26" s="305">
        <v>700</v>
      </c>
      <c r="D26" s="313"/>
      <c r="E26" s="313">
        <f t="shared" si="0"/>
        <v>700</v>
      </c>
    </row>
    <row r="27" spans="1:14" ht="57.75" customHeight="1">
      <c r="A27" s="220" t="s">
        <v>254</v>
      </c>
      <c r="B27" s="220" t="s">
        <v>255</v>
      </c>
      <c r="C27" s="307"/>
      <c r="D27" s="308"/>
      <c r="E27" s="310">
        <f t="shared" si="0"/>
        <v>0</v>
      </c>
    </row>
    <row r="28" spans="1:14" ht="71.25" customHeight="1">
      <c r="A28" s="204" t="s">
        <v>252</v>
      </c>
      <c r="B28" s="204" t="s">
        <v>180</v>
      </c>
      <c r="C28" s="309"/>
      <c r="D28" s="308"/>
      <c r="E28" s="308">
        <f t="shared" si="0"/>
        <v>0</v>
      </c>
    </row>
    <row r="29" spans="1:14">
      <c r="A29" s="206" t="s">
        <v>28</v>
      </c>
      <c r="B29" s="207" t="s">
        <v>29</v>
      </c>
      <c r="C29" s="314">
        <f>SUM(C30:C32)</f>
        <v>1751</v>
      </c>
      <c r="D29" s="310">
        <f>D30+D31+D32</f>
        <v>39</v>
      </c>
      <c r="E29" s="310">
        <f t="shared" si="0"/>
        <v>1790</v>
      </c>
    </row>
    <row r="30" spans="1:14" ht="36" customHeight="1">
      <c r="A30" s="208" t="s">
        <v>30</v>
      </c>
      <c r="B30" s="209" t="s">
        <v>31</v>
      </c>
      <c r="C30" s="315">
        <v>960</v>
      </c>
      <c r="D30" s="316"/>
      <c r="E30" s="313">
        <f t="shared" si="0"/>
        <v>960</v>
      </c>
    </row>
    <row r="31" spans="1:14" ht="51">
      <c r="A31" s="232" t="s">
        <v>260</v>
      </c>
      <c r="B31" s="208" t="s">
        <v>181</v>
      </c>
      <c r="C31" s="315"/>
      <c r="D31" s="313"/>
      <c r="E31" s="313">
        <f t="shared" si="0"/>
        <v>0</v>
      </c>
    </row>
    <row r="32" spans="1:14" ht="22.5" customHeight="1">
      <c r="A32" s="232" t="s">
        <v>261</v>
      </c>
      <c r="B32" s="209" t="s">
        <v>96</v>
      </c>
      <c r="C32" s="305">
        <v>791</v>
      </c>
      <c r="D32" s="317">
        <v>39</v>
      </c>
      <c r="E32" s="317">
        <f t="shared" si="0"/>
        <v>830</v>
      </c>
    </row>
    <row r="33" spans="1:5">
      <c r="A33" s="210"/>
      <c r="B33" s="211" t="s">
        <v>33</v>
      </c>
      <c r="C33" s="318">
        <f>C6+C29</f>
        <v>58975.17</v>
      </c>
      <c r="D33" s="319">
        <f>D29+D27+D24+D20+D14+D11+D9+D7</f>
        <v>-1147.17</v>
      </c>
      <c r="E33" s="319">
        <v>57827.66</v>
      </c>
    </row>
  </sheetData>
  <mergeCells count="9">
    <mergeCell ref="A2:D2"/>
    <mergeCell ref="J8:M8"/>
    <mergeCell ref="A3:C3"/>
    <mergeCell ref="A4:A5"/>
    <mergeCell ref="B4:B5"/>
    <mergeCell ref="C4:C5"/>
    <mergeCell ref="F8:H8"/>
    <mergeCell ref="D4:D5"/>
    <mergeCell ref="E4:E5"/>
  </mergeCells>
  <phoneticPr fontId="0" type="noConversion"/>
  <pageMargins left="1.1811023622047245" right="0.39370078740157483" top="0.98425196850393704" bottom="0.98425196850393704" header="0.51181102362204722" footer="0.51181102362204722"/>
  <pageSetup paperSize="9" scale="70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zoomScaleNormal="100" workbookViewId="0">
      <selection activeCell="A11" sqref="A11"/>
    </sheetView>
  </sheetViews>
  <sheetFormatPr defaultRowHeight="12.75"/>
  <cols>
    <col min="1" max="1" width="43.85546875" customWidth="1"/>
    <col min="2" max="2" width="8.5703125" customWidth="1"/>
    <col min="3" max="3" width="9.140625" customWidth="1"/>
    <col min="4" max="4" width="14.140625" customWidth="1"/>
    <col min="5" max="5" width="11.28515625" customWidth="1"/>
    <col min="6" max="6" width="15" style="106" customWidth="1"/>
    <col min="7" max="7" width="12.140625" style="106" customWidth="1"/>
    <col min="8" max="8" width="13.28515625" customWidth="1"/>
    <col min="9" max="9" width="15.140625" customWidth="1"/>
  </cols>
  <sheetData>
    <row r="1" spans="1:14" ht="21.75" customHeight="1">
      <c r="A1" s="331" t="s">
        <v>246</v>
      </c>
      <c r="B1" s="331"/>
      <c r="C1" s="331"/>
      <c r="D1" s="331"/>
      <c r="E1" s="331"/>
      <c r="F1" s="331"/>
      <c r="G1" s="331"/>
      <c r="H1" s="331"/>
    </row>
    <row r="2" spans="1:14" ht="26.25" customHeight="1">
      <c r="D2" s="332" t="s">
        <v>308</v>
      </c>
      <c r="E2" s="332"/>
      <c r="F2" s="332"/>
      <c r="G2" s="332"/>
      <c r="H2" s="332"/>
    </row>
    <row r="3" spans="1:14" ht="52.5" customHeight="1">
      <c r="A3" s="333" t="s">
        <v>291</v>
      </c>
      <c r="B3" s="333"/>
      <c r="C3" s="333"/>
      <c r="D3" s="333"/>
      <c r="E3" s="333"/>
      <c r="F3" s="333"/>
      <c r="G3" s="333"/>
      <c r="H3" s="333"/>
    </row>
    <row r="4" spans="1:14" ht="11.25" customHeight="1">
      <c r="A4" s="222"/>
      <c r="B4" s="222"/>
      <c r="C4" s="222"/>
      <c r="D4" s="222"/>
      <c r="E4" s="222"/>
      <c r="F4" s="222"/>
      <c r="G4" s="222"/>
      <c r="H4" s="222"/>
    </row>
    <row r="5" spans="1:14" ht="50.25" customHeight="1">
      <c r="A5" s="200" t="s">
        <v>2</v>
      </c>
      <c r="B5" s="187" t="s">
        <v>4</v>
      </c>
      <c r="C5" s="187" t="s">
        <v>5</v>
      </c>
      <c r="D5" s="187" t="s">
        <v>0</v>
      </c>
      <c r="E5" s="187" t="s">
        <v>1</v>
      </c>
      <c r="F5" s="187" t="s">
        <v>196</v>
      </c>
      <c r="G5" s="203" t="s">
        <v>243</v>
      </c>
      <c r="H5" s="202" t="s">
        <v>244</v>
      </c>
    </row>
    <row r="6" spans="1:14" ht="12.75" customHeight="1">
      <c r="A6" s="199" t="s">
        <v>162</v>
      </c>
      <c r="B6" s="201"/>
      <c r="C6" s="201"/>
      <c r="D6" s="201"/>
      <c r="E6" s="201"/>
      <c r="F6" s="223"/>
      <c r="G6" s="224"/>
      <c r="H6" s="224"/>
    </row>
    <row r="7" spans="1:14" ht="29.25" customHeight="1">
      <c r="A7" s="233" t="s">
        <v>89</v>
      </c>
      <c r="B7" s="234" t="s">
        <v>83</v>
      </c>
      <c r="C7" s="234" t="s">
        <v>84</v>
      </c>
      <c r="D7" s="234"/>
      <c r="E7" s="235"/>
      <c r="F7" s="214">
        <f>F8</f>
        <v>1198</v>
      </c>
      <c r="G7" s="212">
        <v>-81</v>
      </c>
      <c r="H7" s="212">
        <f>F7+G7</f>
        <v>1117</v>
      </c>
      <c r="I7" s="193"/>
    </row>
    <row r="8" spans="1:14" ht="45.75" customHeight="1">
      <c r="A8" s="236" t="s">
        <v>93</v>
      </c>
      <c r="B8" s="237" t="s">
        <v>83</v>
      </c>
      <c r="C8" s="237" t="s">
        <v>84</v>
      </c>
      <c r="D8" s="237" t="s">
        <v>263</v>
      </c>
      <c r="E8" s="238"/>
      <c r="F8" s="215">
        <f>F9</f>
        <v>1198</v>
      </c>
      <c r="G8" s="213">
        <v>-81</v>
      </c>
      <c r="H8" s="213">
        <f>H9</f>
        <v>1117</v>
      </c>
    </row>
    <row r="9" spans="1:14" ht="23.25" customHeight="1">
      <c r="A9" s="236" t="s">
        <v>197</v>
      </c>
      <c r="B9" s="237" t="s">
        <v>83</v>
      </c>
      <c r="C9" s="237" t="s">
        <v>84</v>
      </c>
      <c r="D9" s="237" t="s">
        <v>264</v>
      </c>
      <c r="E9" s="238" t="s">
        <v>198</v>
      </c>
      <c r="F9" s="215">
        <v>1198</v>
      </c>
      <c r="G9" s="213">
        <v>-81</v>
      </c>
      <c r="H9" s="213">
        <f>F9+G9</f>
        <v>1117</v>
      </c>
      <c r="J9" s="325"/>
      <c r="K9" s="325"/>
      <c r="L9" s="325"/>
      <c r="M9" s="325"/>
      <c r="N9" s="325"/>
    </row>
    <row r="10" spans="1:14" ht="13.5" customHeight="1">
      <c r="A10" s="233" t="s">
        <v>199</v>
      </c>
      <c r="B10" s="234" t="s">
        <v>83</v>
      </c>
      <c r="C10" s="234" t="s">
        <v>85</v>
      </c>
      <c r="D10" s="234"/>
      <c r="E10" s="235"/>
      <c r="F10" s="214">
        <f>F11</f>
        <v>0</v>
      </c>
      <c r="G10" s="213">
        <f>G11</f>
        <v>0</v>
      </c>
      <c r="H10" s="212">
        <f>H11</f>
        <v>0</v>
      </c>
    </row>
    <row r="11" spans="1:14" ht="24" customHeight="1">
      <c r="A11" s="239" t="s">
        <v>93</v>
      </c>
      <c r="B11" s="240" t="s">
        <v>83</v>
      </c>
      <c r="C11" s="240" t="s">
        <v>85</v>
      </c>
      <c r="D11" s="240" t="s">
        <v>265</v>
      </c>
      <c r="E11" s="241"/>
      <c r="F11" s="216">
        <f>F12+F13+F14</f>
        <v>0</v>
      </c>
      <c r="G11" s="213">
        <f>G12+G14</f>
        <v>0</v>
      </c>
      <c r="H11" s="213">
        <f>F11+G11</f>
        <v>0</v>
      </c>
      <c r="I11" s="325"/>
      <c r="J11" s="325"/>
      <c r="K11" s="325"/>
    </row>
    <row r="12" spans="1:14" ht="31.5" customHeight="1">
      <c r="A12" s="236" t="s">
        <v>197</v>
      </c>
      <c r="B12" s="237" t="s">
        <v>83</v>
      </c>
      <c r="C12" s="237" t="s">
        <v>85</v>
      </c>
      <c r="D12" s="237" t="s">
        <v>265</v>
      </c>
      <c r="E12" s="238" t="s">
        <v>198</v>
      </c>
      <c r="F12" s="215"/>
      <c r="G12" s="213"/>
      <c r="H12" s="213">
        <f>F12+G12</f>
        <v>0</v>
      </c>
    </row>
    <row r="13" spans="1:14" ht="24.75" customHeight="1">
      <c r="A13" s="236" t="s">
        <v>200</v>
      </c>
      <c r="B13" s="237" t="s">
        <v>83</v>
      </c>
      <c r="C13" s="237" t="s">
        <v>85</v>
      </c>
      <c r="D13" s="237" t="s">
        <v>265</v>
      </c>
      <c r="E13" s="238" t="s">
        <v>201</v>
      </c>
      <c r="F13" s="215">
        <v>0</v>
      </c>
      <c r="G13" s="213"/>
      <c r="H13" s="213"/>
    </row>
    <row r="14" spans="1:14" ht="17.25" customHeight="1">
      <c r="A14" s="236" t="s">
        <v>202</v>
      </c>
      <c r="B14" s="237" t="s">
        <v>83</v>
      </c>
      <c r="C14" s="237" t="s">
        <v>85</v>
      </c>
      <c r="D14" s="237" t="s">
        <v>265</v>
      </c>
      <c r="E14" s="238" t="s">
        <v>203</v>
      </c>
      <c r="F14" s="215"/>
      <c r="G14" s="213"/>
      <c r="H14" s="213">
        <f>F14+G14</f>
        <v>0</v>
      </c>
    </row>
    <row r="15" spans="1:14" ht="36" customHeight="1">
      <c r="A15" s="233" t="s">
        <v>90</v>
      </c>
      <c r="B15" s="234" t="s">
        <v>83</v>
      </c>
      <c r="C15" s="234" t="s">
        <v>86</v>
      </c>
      <c r="D15" s="234"/>
      <c r="E15" s="235"/>
      <c r="F15" s="214">
        <f>F16+F20+F22+F24</f>
        <v>7601</v>
      </c>
      <c r="G15" s="212">
        <f>G16+G20+G22</f>
        <v>-1567</v>
      </c>
      <c r="H15" s="212">
        <f>F15+G15</f>
        <v>6034</v>
      </c>
    </row>
    <row r="16" spans="1:14" ht="39.75" customHeight="1">
      <c r="A16" s="236" t="s">
        <v>167</v>
      </c>
      <c r="B16" s="237" t="s">
        <v>83</v>
      </c>
      <c r="C16" s="237" t="s">
        <v>86</v>
      </c>
      <c r="D16" s="237" t="s">
        <v>266</v>
      </c>
      <c r="E16" s="238"/>
      <c r="F16" s="215">
        <f>F17+F18+F19</f>
        <v>7099</v>
      </c>
      <c r="G16" s="213">
        <f>G17+G18</f>
        <v>-1468</v>
      </c>
      <c r="H16" s="213">
        <f t="shared" ref="H16:H81" si="0">F16+G16</f>
        <v>5631</v>
      </c>
    </row>
    <row r="17" spans="1:9" ht="24" customHeight="1">
      <c r="A17" s="236" t="s">
        <v>197</v>
      </c>
      <c r="B17" s="237" t="s">
        <v>83</v>
      </c>
      <c r="C17" s="237" t="s">
        <v>86</v>
      </c>
      <c r="D17" s="237" t="s">
        <v>266</v>
      </c>
      <c r="E17" s="238" t="s">
        <v>198</v>
      </c>
      <c r="F17" s="298">
        <v>5665</v>
      </c>
      <c r="G17" s="213">
        <v>-1173</v>
      </c>
      <c r="H17" s="213">
        <f t="shared" si="0"/>
        <v>4492</v>
      </c>
    </row>
    <row r="18" spans="1:9" ht="14.25" customHeight="1">
      <c r="A18" s="236" t="s">
        <v>200</v>
      </c>
      <c r="B18" s="237" t="s">
        <v>83</v>
      </c>
      <c r="C18" s="237" t="s">
        <v>86</v>
      </c>
      <c r="D18" s="237" t="s">
        <v>266</v>
      </c>
      <c r="E18" s="238" t="s">
        <v>201</v>
      </c>
      <c r="F18" s="215">
        <v>1364</v>
      </c>
      <c r="G18" s="213">
        <v>-295</v>
      </c>
      <c r="H18" s="213">
        <f t="shared" si="0"/>
        <v>1069</v>
      </c>
    </row>
    <row r="19" spans="1:9" ht="15.75" customHeight="1">
      <c r="A19" s="236" t="s">
        <v>202</v>
      </c>
      <c r="B19" s="237" t="s">
        <v>83</v>
      </c>
      <c r="C19" s="237" t="s">
        <v>86</v>
      </c>
      <c r="D19" s="237" t="s">
        <v>266</v>
      </c>
      <c r="E19" s="238" t="s">
        <v>203</v>
      </c>
      <c r="F19" s="299">
        <v>70</v>
      </c>
      <c r="G19" s="213"/>
      <c r="H19" s="213">
        <f t="shared" si="0"/>
        <v>70</v>
      </c>
    </row>
    <row r="20" spans="1:9" ht="27.75" customHeight="1">
      <c r="A20" s="236" t="s">
        <v>204</v>
      </c>
      <c r="B20" s="237" t="s">
        <v>83</v>
      </c>
      <c r="C20" s="237" t="s">
        <v>86</v>
      </c>
      <c r="D20" s="237" t="s">
        <v>221</v>
      </c>
      <c r="E20" s="238"/>
      <c r="F20" s="215">
        <f>F21</f>
        <v>138.4</v>
      </c>
      <c r="G20" s="213">
        <v>-9.4</v>
      </c>
      <c r="H20" s="213">
        <f t="shared" si="0"/>
        <v>129</v>
      </c>
    </row>
    <row r="21" spans="1:9" ht="27.75" customHeight="1">
      <c r="A21" s="236" t="s">
        <v>200</v>
      </c>
      <c r="B21" s="237" t="s">
        <v>83</v>
      </c>
      <c r="C21" s="237" t="s">
        <v>86</v>
      </c>
      <c r="D21" s="237" t="s">
        <v>221</v>
      </c>
      <c r="E21" s="238" t="s">
        <v>201</v>
      </c>
      <c r="F21" s="215">
        <v>138.4</v>
      </c>
      <c r="G21" s="213">
        <v>-9.4</v>
      </c>
      <c r="H21" s="213">
        <f t="shared" si="0"/>
        <v>129</v>
      </c>
    </row>
    <row r="22" spans="1:9" ht="27.75" customHeight="1">
      <c r="A22" s="236" t="s">
        <v>267</v>
      </c>
      <c r="B22" s="237" t="s">
        <v>83</v>
      </c>
      <c r="C22" s="237" t="s">
        <v>86</v>
      </c>
      <c r="D22" s="237" t="s">
        <v>222</v>
      </c>
      <c r="E22" s="238"/>
      <c r="F22" s="215">
        <f>F23</f>
        <v>257.60000000000002</v>
      </c>
      <c r="G22" s="213">
        <v>-89.6</v>
      </c>
      <c r="H22" s="213">
        <f t="shared" si="0"/>
        <v>168.00000000000003</v>
      </c>
    </row>
    <row r="23" spans="1:9" ht="21.75" customHeight="1">
      <c r="A23" s="236" t="s">
        <v>205</v>
      </c>
      <c r="B23" s="237" t="s">
        <v>83</v>
      </c>
      <c r="C23" s="237" t="s">
        <v>86</v>
      </c>
      <c r="D23" s="237" t="s">
        <v>222</v>
      </c>
      <c r="E23" s="238" t="s">
        <v>201</v>
      </c>
      <c r="F23" s="215">
        <v>257.60000000000002</v>
      </c>
      <c r="G23" s="213">
        <v>-89.6</v>
      </c>
      <c r="H23" s="213">
        <f t="shared" si="0"/>
        <v>168.00000000000003</v>
      </c>
      <c r="I23" s="189"/>
    </row>
    <row r="24" spans="1:9" ht="16.5" customHeight="1">
      <c r="A24" s="236" t="s">
        <v>168</v>
      </c>
      <c r="B24" s="237" t="s">
        <v>83</v>
      </c>
      <c r="C24" s="237" t="s">
        <v>86</v>
      </c>
      <c r="D24" s="237" t="s">
        <v>268</v>
      </c>
      <c r="E24" s="238"/>
      <c r="F24" s="215">
        <f>F25</f>
        <v>106</v>
      </c>
      <c r="G24" s="213">
        <f>G25</f>
        <v>0</v>
      </c>
      <c r="H24" s="213">
        <f t="shared" si="0"/>
        <v>106</v>
      </c>
    </row>
    <row r="25" spans="1:9" ht="69" customHeight="1">
      <c r="A25" s="236" t="s">
        <v>94</v>
      </c>
      <c r="B25" s="237" t="s">
        <v>83</v>
      </c>
      <c r="C25" s="237" t="s">
        <v>86</v>
      </c>
      <c r="D25" s="237" t="s">
        <v>268</v>
      </c>
      <c r="E25" s="238"/>
      <c r="F25" s="215">
        <f>F26</f>
        <v>106</v>
      </c>
      <c r="G25" s="213">
        <f>G26</f>
        <v>0</v>
      </c>
      <c r="H25" s="213">
        <f t="shared" si="0"/>
        <v>106</v>
      </c>
    </row>
    <row r="26" spans="1:9" ht="20.25" customHeight="1">
      <c r="A26" s="236" t="s">
        <v>206</v>
      </c>
      <c r="B26" s="237" t="s">
        <v>83</v>
      </c>
      <c r="C26" s="237" t="s">
        <v>86</v>
      </c>
      <c r="D26" s="237" t="s">
        <v>268</v>
      </c>
      <c r="E26" s="238" t="s">
        <v>207</v>
      </c>
      <c r="F26" s="215">
        <v>106</v>
      </c>
      <c r="G26" s="213">
        <v>0</v>
      </c>
      <c r="H26" s="213">
        <f t="shared" si="0"/>
        <v>106</v>
      </c>
    </row>
    <row r="27" spans="1:9" ht="24" customHeight="1">
      <c r="A27" s="233" t="s">
        <v>127</v>
      </c>
      <c r="B27" s="234" t="s">
        <v>83</v>
      </c>
      <c r="C27" s="234" t="s">
        <v>128</v>
      </c>
      <c r="D27" s="234"/>
      <c r="E27" s="235"/>
      <c r="F27" s="214">
        <f t="shared" ref="F27:G29" si="1">F28</f>
        <v>40</v>
      </c>
      <c r="G27" s="213">
        <f t="shared" si="1"/>
        <v>0</v>
      </c>
      <c r="H27" s="212">
        <f t="shared" si="0"/>
        <v>40</v>
      </c>
    </row>
    <row r="28" spans="1:9" ht="15.75" customHeight="1">
      <c r="A28" s="236" t="s">
        <v>168</v>
      </c>
      <c r="B28" s="237" t="s">
        <v>83</v>
      </c>
      <c r="C28" s="237" t="s">
        <v>128</v>
      </c>
      <c r="D28" s="237" t="s">
        <v>268</v>
      </c>
      <c r="E28" s="235"/>
      <c r="F28" s="215">
        <f t="shared" si="1"/>
        <v>40</v>
      </c>
      <c r="G28" s="213">
        <f t="shared" si="1"/>
        <v>0</v>
      </c>
      <c r="H28" s="213">
        <f t="shared" si="0"/>
        <v>40</v>
      </c>
    </row>
    <row r="29" spans="1:9" ht="33.75" customHeight="1">
      <c r="A29" s="236" t="s">
        <v>94</v>
      </c>
      <c r="B29" s="237" t="s">
        <v>83</v>
      </c>
      <c r="C29" s="237" t="s">
        <v>128</v>
      </c>
      <c r="D29" s="240" t="s">
        <v>268</v>
      </c>
      <c r="E29" s="238"/>
      <c r="F29" s="215">
        <f t="shared" si="1"/>
        <v>40</v>
      </c>
      <c r="G29" s="213">
        <f t="shared" si="1"/>
        <v>0</v>
      </c>
      <c r="H29" s="213">
        <f t="shared" si="0"/>
        <v>40</v>
      </c>
    </row>
    <row r="30" spans="1:9" s="189" customFormat="1" ht="17.25" customHeight="1">
      <c r="A30" s="236" t="s">
        <v>206</v>
      </c>
      <c r="B30" s="237" t="s">
        <v>83</v>
      </c>
      <c r="C30" s="237" t="s">
        <v>128</v>
      </c>
      <c r="D30" s="240" t="s">
        <v>268</v>
      </c>
      <c r="E30" s="238" t="s">
        <v>207</v>
      </c>
      <c r="F30" s="215">
        <v>40</v>
      </c>
      <c r="G30" s="213"/>
      <c r="H30" s="213">
        <f t="shared" si="0"/>
        <v>40</v>
      </c>
    </row>
    <row r="31" spans="1:9" s="189" customFormat="1" ht="12.75" customHeight="1">
      <c r="A31" s="233" t="s">
        <v>155</v>
      </c>
      <c r="B31" s="234" t="s">
        <v>83</v>
      </c>
      <c r="C31" s="234" t="s">
        <v>95</v>
      </c>
      <c r="D31" s="242"/>
      <c r="E31" s="235"/>
      <c r="F31" s="214">
        <f>F32</f>
        <v>500</v>
      </c>
      <c r="G31" s="213"/>
      <c r="H31" s="212">
        <f t="shared" si="0"/>
        <v>500</v>
      </c>
    </row>
    <row r="32" spans="1:9" ht="15.75" customHeight="1">
      <c r="A32" s="236" t="s">
        <v>155</v>
      </c>
      <c r="B32" s="237" t="s">
        <v>83</v>
      </c>
      <c r="C32" s="238" t="s">
        <v>95</v>
      </c>
      <c r="D32" s="243" t="s">
        <v>269</v>
      </c>
      <c r="E32" s="244"/>
      <c r="F32" s="215">
        <f>F33</f>
        <v>500</v>
      </c>
      <c r="G32" s="213"/>
      <c r="H32" s="213">
        <f t="shared" si="0"/>
        <v>500</v>
      </c>
    </row>
    <row r="33" spans="1:8" ht="13.5" customHeight="1">
      <c r="A33" s="245" t="s">
        <v>208</v>
      </c>
      <c r="B33" s="246" t="s">
        <v>83</v>
      </c>
      <c r="C33" s="247" t="s">
        <v>95</v>
      </c>
      <c r="D33" s="243" t="s">
        <v>269</v>
      </c>
      <c r="E33" s="248" t="s">
        <v>209</v>
      </c>
      <c r="F33" s="215">
        <v>500</v>
      </c>
      <c r="G33" s="213"/>
      <c r="H33" s="213">
        <f t="shared" si="0"/>
        <v>500</v>
      </c>
    </row>
    <row r="34" spans="1:8">
      <c r="A34" s="249" t="s">
        <v>169</v>
      </c>
      <c r="B34" s="250" t="s">
        <v>83</v>
      </c>
      <c r="C34" s="250" t="s">
        <v>156</v>
      </c>
      <c r="D34" s="251"/>
      <c r="E34" s="247"/>
      <c r="F34" s="214">
        <f>F35+F37</f>
        <v>261</v>
      </c>
      <c r="G34" s="212">
        <f>G35+G37+G40</f>
        <v>800</v>
      </c>
      <c r="H34" s="212">
        <f t="shared" si="0"/>
        <v>1061</v>
      </c>
    </row>
    <row r="35" spans="1:8" ht="14.25" customHeight="1">
      <c r="A35" s="236" t="s">
        <v>270</v>
      </c>
      <c r="B35" s="237" t="s">
        <v>83</v>
      </c>
      <c r="C35" s="237" t="s">
        <v>156</v>
      </c>
      <c r="D35" s="237" t="s">
        <v>224</v>
      </c>
      <c r="E35" s="238"/>
      <c r="F35" s="215">
        <f>F36</f>
        <v>220</v>
      </c>
      <c r="G35" s="213">
        <v>750</v>
      </c>
      <c r="H35" s="213">
        <f t="shared" si="0"/>
        <v>970</v>
      </c>
    </row>
    <row r="36" spans="1:8" ht="12" customHeight="1">
      <c r="A36" s="252" t="s">
        <v>223</v>
      </c>
      <c r="B36" s="237" t="s">
        <v>83</v>
      </c>
      <c r="C36" s="237" t="s">
        <v>156</v>
      </c>
      <c r="D36" s="237" t="s">
        <v>300</v>
      </c>
      <c r="E36" s="238" t="s">
        <v>201</v>
      </c>
      <c r="F36" s="215">
        <v>220</v>
      </c>
      <c r="G36" s="213">
        <v>750</v>
      </c>
      <c r="H36" s="213">
        <f t="shared" si="0"/>
        <v>970</v>
      </c>
    </row>
    <row r="37" spans="1:8" ht="17.25" customHeight="1">
      <c r="A37" s="236" t="s">
        <v>168</v>
      </c>
      <c r="B37" s="253" t="s">
        <v>83</v>
      </c>
      <c r="C37" s="254" t="s">
        <v>156</v>
      </c>
      <c r="D37" s="254" t="s">
        <v>268</v>
      </c>
      <c r="E37" s="255" t="s">
        <v>207</v>
      </c>
      <c r="F37" s="215">
        <f>F38</f>
        <v>41</v>
      </c>
      <c r="G37" s="212">
        <f>G38+G42+G41</f>
        <v>0</v>
      </c>
      <c r="H37" s="212">
        <f>F37+G37</f>
        <v>41</v>
      </c>
    </row>
    <row r="38" spans="1:8" ht="27.75" customHeight="1">
      <c r="A38" s="252" t="s">
        <v>94</v>
      </c>
      <c r="B38" s="253" t="s">
        <v>83</v>
      </c>
      <c r="C38" s="254" t="s">
        <v>156</v>
      </c>
      <c r="D38" s="254" t="s">
        <v>272</v>
      </c>
      <c r="E38" s="255" t="s">
        <v>207</v>
      </c>
      <c r="F38" s="215">
        <f>F39</f>
        <v>41</v>
      </c>
      <c r="G38" s="213">
        <f>G39</f>
        <v>0</v>
      </c>
      <c r="H38" s="213">
        <f t="shared" si="0"/>
        <v>41</v>
      </c>
    </row>
    <row r="39" spans="1:8" ht="27.75" customHeight="1">
      <c r="A39" s="260" t="s">
        <v>206</v>
      </c>
      <c r="B39" s="253" t="s">
        <v>83</v>
      </c>
      <c r="C39" s="254" t="s">
        <v>156</v>
      </c>
      <c r="D39" s="254" t="s">
        <v>272</v>
      </c>
      <c r="E39" s="255" t="s">
        <v>207</v>
      </c>
      <c r="F39" s="215">
        <v>41</v>
      </c>
      <c r="G39" s="213"/>
      <c r="H39" s="213">
        <f t="shared" si="0"/>
        <v>41</v>
      </c>
    </row>
    <row r="40" spans="1:8" ht="27.75" customHeight="1">
      <c r="A40" s="260" t="s">
        <v>297</v>
      </c>
      <c r="B40" s="253" t="s">
        <v>83</v>
      </c>
      <c r="C40" s="254" t="s">
        <v>156</v>
      </c>
      <c r="D40" s="254" t="s">
        <v>298</v>
      </c>
      <c r="E40" s="255"/>
      <c r="F40" s="215"/>
      <c r="G40" s="213">
        <v>50</v>
      </c>
      <c r="H40" s="213">
        <v>50</v>
      </c>
    </row>
    <row r="41" spans="1:8" ht="27.75" customHeight="1">
      <c r="A41" s="256" t="s">
        <v>165</v>
      </c>
      <c r="B41" s="253"/>
      <c r="C41" s="254"/>
      <c r="D41" s="254"/>
      <c r="E41" s="255"/>
      <c r="F41" s="215"/>
      <c r="G41" s="213"/>
      <c r="H41" s="213">
        <f>F41+G41</f>
        <v>0</v>
      </c>
    </row>
    <row r="42" spans="1:8" ht="12.75" customHeight="1">
      <c r="A42" s="257" t="s">
        <v>159</v>
      </c>
      <c r="B42" s="258" t="s">
        <v>85</v>
      </c>
      <c r="C42" s="242" t="s">
        <v>160</v>
      </c>
      <c r="D42" s="242"/>
      <c r="E42" s="259"/>
      <c r="F42" s="214">
        <f>F43</f>
        <v>861</v>
      </c>
      <c r="G42" s="212">
        <f>G43</f>
        <v>0</v>
      </c>
      <c r="H42" s="212">
        <f t="shared" si="0"/>
        <v>861</v>
      </c>
    </row>
    <row r="43" spans="1:8" ht="71.25" customHeight="1">
      <c r="A43" s="260" t="s">
        <v>273</v>
      </c>
      <c r="B43" s="261" t="s">
        <v>85</v>
      </c>
      <c r="C43" s="262" t="s">
        <v>160</v>
      </c>
      <c r="D43" s="262" t="s">
        <v>225</v>
      </c>
      <c r="E43" s="263"/>
      <c r="F43" s="215">
        <f>F44</f>
        <v>861</v>
      </c>
      <c r="G43" s="213">
        <f>G44</f>
        <v>0</v>
      </c>
      <c r="H43" s="213">
        <f t="shared" si="0"/>
        <v>861</v>
      </c>
    </row>
    <row r="44" spans="1:8" ht="30.75" customHeight="1">
      <c r="A44" s="252" t="s">
        <v>205</v>
      </c>
      <c r="B44" s="264" t="s">
        <v>85</v>
      </c>
      <c r="C44" s="264" t="s">
        <v>160</v>
      </c>
      <c r="D44" s="264" t="s">
        <v>301</v>
      </c>
      <c r="E44" s="265" t="s">
        <v>201</v>
      </c>
      <c r="F44" s="298">
        <v>861</v>
      </c>
      <c r="G44" s="213"/>
      <c r="H44" s="213">
        <f t="shared" si="0"/>
        <v>861</v>
      </c>
    </row>
    <row r="45" spans="1:8" ht="28.5" customHeight="1">
      <c r="A45" s="260" t="s">
        <v>274</v>
      </c>
      <c r="B45" s="262" t="s">
        <v>85</v>
      </c>
      <c r="C45" s="262" t="s">
        <v>160</v>
      </c>
      <c r="D45" s="262" t="s">
        <v>275</v>
      </c>
      <c r="E45" s="262" t="s">
        <v>201</v>
      </c>
      <c r="F45" s="215"/>
      <c r="G45" s="213"/>
      <c r="H45" s="213">
        <f t="shared" si="0"/>
        <v>0</v>
      </c>
    </row>
    <row r="46" spans="1:8" ht="30.75" customHeight="1">
      <c r="A46" s="257" t="s">
        <v>210</v>
      </c>
      <c r="B46" s="266" t="s">
        <v>85</v>
      </c>
      <c r="C46" s="266" t="s">
        <v>211</v>
      </c>
      <c r="D46" s="262"/>
      <c r="E46" s="262"/>
      <c r="F46" s="300">
        <f>F47+F50</f>
        <v>1814</v>
      </c>
      <c r="G46" s="230">
        <f>G47</f>
        <v>0</v>
      </c>
      <c r="H46" s="230">
        <f t="shared" si="0"/>
        <v>1814</v>
      </c>
    </row>
    <row r="47" spans="1:8" s="189" customFormat="1" ht="34.5" customHeight="1">
      <c r="A47" s="236" t="s">
        <v>168</v>
      </c>
      <c r="B47" s="262" t="s">
        <v>85</v>
      </c>
      <c r="C47" s="262" t="s">
        <v>211</v>
      </c>
      <c r="D47" s="237" t="s">
        <v>272</v>
      </c>
      <c r="E47" s="235"/>
      <c r="F47" s="298">
        <f>F48</f>
        <v>642</v>
      </c>
      <c r="G47" s="229">
        <f>G48</f>
        <v>0</v>
      </c>
      <c r="H47" s="229">
        <f t="shared" si="0"/>
        <v>642</v>
      </c>
    </row>
    <row r="48" spans="1:8" s="189" customFormat="1" ht="23.25" customHeight="1">
      <c r="A48" s="236" t="s">
        <v>94</v>
      </c>
      <c r="B48" s="262" t="s">
        <v>85</v>
      </c>
      <c r="C48" s="262" t="s">
        <v>211</v>
      </c>
      <c r="D48" s="240" t="s">
        <v>272</v>
      </c>
      <c r="E48" s="238"/>
      <c r="F48" s="298">
        <f>F49</f>
        <v>642</v>
      </c>
      <c r="G48" s="229"/>
      <c r="H48" s="229">
        <f t="shared" si="0"/>
        <v>642</v>
      </c>
    </row>
    <row r="49" spans="1:9" s="189" customFormat="1" ht="23.25" customHeight="1">
      <c r="A49" s="252" t="s">
        <v>206</v>
      </c>
      <c r="B49" s="267" t="s">
        <v>85</v>
      </c>
      <c r="C49" s="267" t="s">
        <v>211</v>
      </c>
      <c r="D49" s="268" t="s">
        <v>272</v>
      </c>
      <c r="E49" s="255" t="s">
        <v>207</v>
      </c>
      <c r="F49" s="298">
        <v>642</v>
      </c>
      <c r="G49" s="229"/>
      <c r="H49" s="229">
        <f t="shared" si="0"/>
        <v>642</v>
      </c>
    </row>
    <row r="50" spans="1:9" s="189" customFormat="1" ht="36" customHeight="1">
      <c r="A50" s="269" t="s">
        <v>219</v>
      </c>
      <c r="B50" s="270" t="s">
        <v>85</v>
      </c>
      <c r="C50" s="270" t="s">
        <v>211</v>
      </c>
      <c r="D50" s="270" t="s">
        <v>227</v>
      </c>
      <c r="E50" s="270" t="s">
        <v>201</v>
      </c>
      <c r="F50" s="216">
        <f>F51</f>
        <v>1172</v>
      </c>
      <c r="G50" s="213">
        <f>G51</f>
        <v>0</v>
      </c>
      <c r="H50" s="213">
        <f t="shared" si="0"/>
        <v>1172</v>
      </c>
    </row>
    <row r="51" spans="1:9" ht="67.5" customHeight="1">
      <c r="A51" s="239" t="s">
        <v>200</v>
      </c>
      <c r="B51" s="270" t="s">
        <v>85</v>
      </c>
      <c r="C51" s="270" t="s">
        <v>211</v>
      </c>
      <c r="D51" s="270" t="s">
        <v>306</v>
      </c>
      <c r="E51" s="270" t="s">
        <v>201</v>
      </c>
      <c r="F51" s="216">
        <v>1172</v>
      </c>
      <c r="G51" s="213">
        <f>G52+G53</f>
        <v>0</v>
      </c>
      <c r="H51" s="213">
        <f t="shared" si="0"/>
        <v>1172</v>
      </c>
    </row>
    <row r="52" spans="1:9" ht="21" customHeight="1">
      <c r="A52" s="256" t="s">
        <v>166</v>
      </c>
      <c r="B52" s="262"/>
      <c r="C52" s="262"/>
      <c r="D52" s="262"/>
      <c r="E52" s="263"/>
      <c r="F52" s="215"/>
      <c r="G52" s="213"/>
      <c r="H52" s="213">
        <f t="shared" si="0"/>
        <v>0</v>
      </c>
    </row>
    <row r="53" spans="1:9" ht="21" customHeight="1">
      <c r="A53" s="257" t="s">
        <v>170</v>
      </c>
      <c r="B53" s="266" t="s">
        <v>86</v>
      </c>
      <c r="C53" s="266" t="s">
        <v>87</v>
      </c>
      <c r="D53" s="266"/>
      <c r="E53" s="271"/>
      <c r="F53" s="214">
        <f>F54</f>
        <v>28</v>
      </c>
      <c r="G53" s="213"/>
      <c r="H53" s="212">
        <f>F53+G53</f>
        <v>28</v>
      </c>
    </row>
    <row r="54" spans="1:9" ht="50.25" customHeight="1">
      <c r="A54" s="236" t="s">
        <v>258</v>
      </c>
      <c r="B54" s="262" t="s">
        <v>86</v>
      </c>
      <c r="C54" s="262" t="s">
        <v>87</v>
      </c>
      <c r="D54" s="272" t="s">
        <v>276</v>
      </c>
      <c r="E54" s="273" t="s">
        <v>256</v>
      </c>
      <c r="F54" s="215">
        <v>28</v>
      </c>
      <c r="G54" s="229"/>
      <c r="H54" s="229">
        <f t="shared" si="0"/>
        <v>28</v>
      </c>
    </row>
    <row r="55" spans="1:9" ht="27.75" customHeight="1">
      <c r="A55" s="274" t="s">
        <v>171</v>
      </c>
      <c r="B55" s="275" t="s">
        <v>86</v>
      </c>
      <c r="C55" s="275" t="s">
        <v>160</v>
      </c>
      <c r="D55" s="275"/>
      <c r="E55" s="276"/>
      <c r="F55" s="228">
        <v>8087</v>
      </c>
      <c r="G55" s="230">
        <v>4946.26415</v>
      </c>
      <c r="H55" s="230">
        <f t="shared" si="0"/>
        <v>13033.264149999999</v>
      </c>
    </row>
    <row r="56" spans="1:9" ht="15" customHeight="1">
      <c r="A56" s="269" t="s">
        <v>277</v>
      </c>
      <c r="B56" s="270" t="s">
        <v>86</v>
      </c>
      <c r="C56" s="270" t="s">
        <v>160</v>
      </c>
      <c r="D56" s="270" t="s">
        <v>229</v>
      </c>
      <c r="E56" s="277"/>
      <c r="F56" s="228">
        <v>8087</v>
      </c>
      <c r="G56" s="229">
        <v>4946.26415</v>
      </c>
      <c r="H56" s="213">
        <f t="shared" si="0"/>
        <v>13033.264149999999</v>
      </c>
    </row>
    <row r="57" spans="1:9" ht="31.5" customHeight="1">
      <c r="A57" s="278" t="s">
        <v>205</v>
      </c>
      <c r="B57" s="279" t="s">
        <v>86</v>
      </c>
      <c r="C57" s="279" t="s">
        <v>160</v>
      </c>
      <c r="D57" s="279" t="s">
        <v>302</v>
      </c>
      <c r="E57" s="280" t="s">
        <v>201</v>
      </c>
      <c r="F57" s="228">
        <v>8087</v>
      </c>
      <c r="G57" s="229">
        <v>4946.26415</v>
      </c>
      <c r="H57" s="229">
        <f t="shared" si="0"/>
        <v>13033.264149999999</v>
      </c>
      <c r="I57" t="s">
        <v>288</v>
      </c>
    </row>
    <row r="58" spans="1:9" ht="27.75" customHeight="1">
      <c r="A58" s="269" t="s">
        <v>279</v>
      </c>
      <c r="B58" s="270" t="s">
        <v>86</v>
      </c>
      <c r="C58" s="270" t="s">
        <v>160</v>
      </c>
      <c r="D58" s="270" t="s">
        <v>280</v>
      </c>
      <c r="E58" s="270" t="s">
        <v>201</v>
      </c>
      <c r="F58" s="216"/>
      <c r="G58" s="229"/>
      <c r="H58" s="229">
        <f t="shared" si="0"/>
        <v>0</v>
      </c>
    </row>
    <row r="59" spans="1:9" ht="15" customHeight="1">
      <c r="A59" s="281" t="s">
        <v>163</v>
      </c>
      <c r="B59" s="237"/>
      <c r="C59" s="237"/>
      <c r="D59" s="237"/>
      <c r="E59" s="238"/>
      <c r="F59" s="215"/>
      <c r="G59" s="229"/>
      <c r="H59" s="229">
        <f t="shared" si="0"/>
        <v>0</v>
      </c>
    </row>
    <row r="60" spans="1:9" ht="18.75" customHeight="1">
      <c r="A60" s="233" t="s">
        <v>97</v>
      </c>
      <c r="B60" s="234" t="s">
        <v>87</v>
      </c>
      <c r="C60" s="234" t="s">
        <v>83</v>
      </c>
      <c r="D60" s="234"/>
      <c r="E60" s="235"/>
      <c r="F60" s="214">
        <f>F61</f>
        <v>1073</v>
      </c>
      <c r="G60" s="225"/>
      <c r="H60" s="225">
        <f t="shared" si="0"/>
        <v>1073</v>
      </c>
    </row>
    <row r="61" spans="1:9" ht="36.75" customHeight="1">
      <c r="A61" s="236" t="s">
        <v>270</v>
      </c>
      <c r="B61" s="237" t="s">
        <v>87</v>
      </c>
      <c r="C61" s="237" t="s">
        <v>83</v>
      </c>
      <c r="D61" s="237" t="s">
        <v>230</v>
      </c>
      <c r="E61" s="238"/>
      <c r="F61" s="215">
        <f>F62+F63</f>
        <v>1073</v>
      </c>
      <c r="G61" s="226">
        <f>G63+G62</f>
        <v>0</v>
      </c>
      <c r="H61" s="226">
        <f t="shared" si="0"/>
        <v>1073</v>
      </c>
    </row>
    <row r="62" spans="1:9" ht="24" customHeight="1">
      <c r="A62" s="236" t="s">
        <v>205</v>
      </c>
      <c r="B62" s="237" t="s">
        <v>87</v>
      </c>
      <c r="C62" s="237" t="s">
        <v>83</v>
      </c>
      <c r="D62" s="237" t="s">
        <v>231</v>
      </c>
      <c r="E62" s="238" t="s">
        <v>201</v>
      </c>
      <c r="F62" s="217">
        <v>1073</v>
      </c>
      <c r="G62" s="226"/>
      <c r="H62" s="226">
        <f t="shared" si="0"/>
        <v>1073</v>
      </c>
    </row>
    <row r="63" spans="1:9" ht="21.75" customHeight="1">
      <c r="A63" s="236" t="s">
        <v>279</v>
      </c>
      <c r="B63" s="272"/>
      <c r="C63" s="272"/>
      <c r="D63" s="272"/>
      <c r="E63" s="282"/>
      <c r="F63" s="215"/>
      <c r="G63" s="226"/>
      <c r="H63" s="226">
        <f t="shared" si="0"/>
        <v>0</v>
      </c>
    </row>
    <row r="64" spans="1:9" ht="29.25" customHeight="1">
      <c r="A64" s="233" t="s">
        <v>103</v>
      </c>
      <c r="B64" s="234" t="s">
        <v>87</v>
      </c>
      <c r="C64" s="234" t="s">
        <v>84</v>
      </c>
      <c r="D64" s="234"/>
      <c r="E64" s="235"/>
      <c r="F64" s="214">
        <f>F65+F67</f>
        <v>2500</v>
      </c>
      <c r="G64" s="225">
        <f>G65+G67</f>
        <v>5085</v>
      </c>
      <c r="H64" s="225">
        <f t="shared" si="0"/>
        <v>7585</v>
      </c>
    </row>
    <row r="65" spans="1:8" ht="75" customHeight="1">
      <c r="A65" s="283" t="s">
        <v>281</v>
      </c>
      <c r="B65" s="237" t="s">
        <v>87</v>
      </c>
      <c r="C65" s="237" t="s">
        <v>84</v>
      </c>
      <c r="D65" s="237" t="s">
        <v>232</v>
      </c>
      <c r="E65" s="238"/>
      <c r="F65" s="215">
        <f>F66</f>
        <v>1500</v>
      </c>
      <c r="G65" s="226">
        <v>500</v>
      </c>
      <c r="H65" s="226">
        <f>H66+H67</f>
        <v>7585</v>
      </c>
    </row>
    <row r="66" spans="1:8" ht="19.5" customHeight="1">
      <c r="A66" s="284" t="s">
        <v>172</v>
      </c>
      <c r="B66" s="237" t="s">
        <v>87</v>
      </c>
      <c r="C66" s="237" t="s">
        <v>84</v>
      </c>
      <c r="D66" s="237" t="s">
        <v>232</v>
      </c>
      <c r="E66" s="238" t="s">
        <v>201</v>
      </c>
      <c r="F66" s="215">
        <v>1500</v>
      </c>
      <c r="G66" s="226">
        <v>500</v>
      </c>
      <c r="H66" s="226">
        <f>F66+G66</f>
        <v>2000</v>
      </c>
    </row>
    <row r="67" spans="1:8" ht="24.75" customHeight="1">
      <c r="A67" s="284" t="s">
        <v>212</v>
      </c>
      <c r="B67" s="285" t="s">
        <v>87</v>
      </c>
      <c r="C67" s="237" t="s">
        <v>84</v>
      </c>
      <c r="D67" s="237" t="s">
        <v>282</v>
      </c>
      <c r="E67" s="286"/>
      <c r="F67" s="215">
        <f>F68</f>
        <v>1000</v>
      </c>
      <c r="G67" s="320">
        <v>4585</v>
      </c>
      <c r="H67" s="226">
        <f>F67+G67</f>
        <v>5585</v>
      </c>
    </row>
    <row r="68" spans="1:8" ht="12" customHeight="1">
      <c r="A68" s="284" t="s">
        <v>172</v>
      </c>
      <c r="B68" s="285" t="s">
        <v>87</v>
      </c>
      <c r="C68" s="237" t="s">
        <v>84</v>
      </c>
      <c r="D68" s="237" t="s">
        <v>282</v>
      </c>
      <c r="E68" s="286" t="s">
        <v>213</v>
      </c>
      <c r="F68" s="215">
        <v>1000</v>
      </c>
      <c r="G68" s="320">
        <v>4585</v>
      </c>
      <c r="H68" s="213">
        <f t="shared" si="0"/>
        <v>5585</v>
      </c>
    </row>
    <row r="69" spans="1:8" ht="19.5" customHeight="1">
      <c r="A69" s="287" t="s">
        <v>91</v>
      </c>
      <c r="B69" s="234" t="s">
        <v>87</v>
      </c>
      <c r="C69" s="234" t="s">
        <v>85</v>
      </c>
      <c r="D69" s="234"/>
      <c r="E69" s="288"/>
      <c r="F69" s="214">
        <f>F71+F74+F79+F82</f>
        <v>28824</v>
      </c>
      <c r="G69" s="212">
        <f>G70+G79+G83</f>
        <v>1610</v>
      </c>
      <c r="H69" s="212">
        <f>F69+G69</f>
        <v>30434</v>
      </c>
    </row>
    <row r="70" spans="1:8" ht="24.75" customHeight="1">
      <c r="A70" s="289" t="s">
        <v>173</v>
      </c>
      <c r="B70" s="237" t="s">
        <v>87</v>
      </c>
      <c r="C70" s="237" t="s">
        <v>85</v>
      </c>
      <c r="D70" s="237"/>
      <c r="E70" s="238"/>
      <c r="F70" s="215">
        <f>F71</f>
        <v>23000</v>
      </c>
      <c r="G70" s="213">
        <v>-2400</v>
      </c>
      <c r="H70" s="213">
        <f t="shared" si="0"/>
        <v>20600</v>
      </c>
    </row>
    <row r="71" spans="1:8" ht="40.5" customHeight="1">
      <c r="A71" s="236" t="s">
        <v>283</v>
      </c>
      <c r="B71" s="237" t="s">
        <v>87</v>
      </c>
      <c r="C71" s="237" t="s">
        <v>85</v>
      </c>
      <c r="D71" s="237" t="s">
        <v>233</v>
      </c>
      <c r="E71" s="238"/>
      <c r="F71" s="215">
        <f>F72</f>
        <v>23000</v>
      </c>
      <c r="G71" s="213">
        <v>-2400</v>
      </c>
      <c r="H71" s="213">
        <f t="shared" si="0"/>
        <v>20600</v>
      </c>
    </row>
    <row r="72" spans="1:8" ht="24" customHeight="1">
      <c r="A72" s="236" t="s">
        <v>214</v>
      </c>
      <c r="B72" s="237" t="s">
        <v>87</v>
      </c>
      <c r="C72" s="237" t="s">
        <v>85</v>
      </c>
      <c r="D72" s="237" t="s">
        <v>304</v>
      </c>
      <c r="E72" s="238" t="s">
        <v>161</v>
      </c>
      <c r="F72" s="215">
        <v>23000</v>
      </c>
      <c r="G72" s="213">
        <v>-2400</v>
      </c>
      <c r="H72" s="213">
        <f>F72+G72</f>
        <v>20600</v>
      </c>
    </row>
    <row r="73" spans="1:8" ht="41.25" customHeight="1">
      <c r="A73" s="236" t="s">
        <v>279</v>
      </c>
      <c r="B73" s="237" t="s">
        <v>87</v>
      </c>
      <c r="C73" s="237" t="s">
        <v>85</v>
      </c>
      <c r="D73" s="237" t="s">
        <v>284</v>
      </c>
      <c r="E73" s="238" t="s">
        <v>161</v>
      </c>
      <c r="F73" s="215"/>
      <c r="G73" s="230"/>
      <c r="H73" s="230"/>
    </row>
    <row r="74" spans="1:8" ht="24" customHeight="1">
      <c r="A74" s="289" t="s">
        <v>157</v>
      </c>
      <c r="B74" s="272" t="s">
        <v>87</v>
      </c>
      <c r="C74" s="272" t="s">
        <v>85</v>
      </c>
      <c r="D74" s="290"/>
      <c r="E74" s="282"/>
      <c r="F74" s="215">
        <f>F75+F78</f>
        <v>1300</v>
      </c>
      <c r="G74" s="229">
        <f>G75</f>
        <v>0</v>
      </c>
      <c r="H74" s="229">
        <f t="shared" si="0"/>
        <v>1300</v>
      </c>
    </row>
    <row r="75" spans="1:8" ht="41.25" customHeight="1">
      <c r="A75" s="236" t="s">
        <v>283</v>
      </c>
      <c r="B75" s="272" t="s">
        <v>87</v>
      </c>
      <c r="C75" s="272" t="s">
        <v>85</v>
      </c>
      <c r="D75" s="291" t="s">
        <v>233</v>
      </c>
      <c r="E75" s="282"/>
      <c r="F75" s="218">
        <f>F76</f>
        <v>1000</v>
      </c>
      <c r="G75" s="229"/>
      <c r="H75" s="229">
        <f t="shared" si="0"/>
        <v>1000</v>
      </c>
    </row>
    <row r="76" spans="1:8" ht="27" customHeight="1">
      <c r="A76" s="236" t="s">
        <v>235</v>
      </c>
      <c r="B76" s="272" t="s">
        <v>87</v>
      </c>
      <c r="C76" s="272" t="s">
        <v>85</v>
      </c>
      <c r="D76" s="291" t="s">
        <v>236</v>
      </c>
      <c r="E76" s="282" t="s">
        <v>201</v>
      </c>
      <c r="F76" s="218">
        <v>1000</v>
      </c>
      <c r="G76" s="229"/>
      <c r="H76" s="229">
        <f>F76+G76</f>
        <v>1000</v>
      </c>
    </row>
    <row r="77" spans="1:8" ht="37.5" customHeight="1">
      <c r="A77" s="236" t="s">
        <v>285</v>
      </c>
      <c r="B77" s="272" t="s">
        <v>87</v>
      </c>
      <c r="C77" s="272" t="s">
        <v>85</v>
      </c>
      <c r="D77" s="291" t="s">
        <v>299</v>
      </c>
      <c r="E77" s="282"/>
      <c r="F77" s="218">
        <f>F78</f>
        <v>300</v>
      </c>
      <c r="G77" s="229"/>
      <c r="H77" s="229">
        <v>300</v>
      </c>
    </row>
    <row r="78" spans="1:8" ht="27" customHeight="1">
      <c r="A78" s="236" t="s">
        <v>205</v>
      </c>
      <c r="B78" s="272" t="s">
        <v>87</v>
      </c>
      <c r="C78" s="272" t="s">
        <v>85</v>
      </c>
      <c r="D78" s="290" t="s">
        <v>238</v>
      </c>
      <c r="E78" s="282" t="s">
        <v>201</v>
      </c>
      <c r="F78" s="218">
        <v>300</v>
      </c>
      <c r="G78" s="229"/>
      <c r="H78" s="229">
        <f>F78+G78</f>
        <v>300</v>
      </c>
    </row>
    <row r="79" spans="1:8" ht="27" customHeight="1">
      <c r="A79" s="289" t="s">
        <v>239</v>
      </c>
      <c r="B79" s="237" t="s">
        <v>87</v>
      </c>
      <c r="C79" s="237" t="s">
        <v>85</v>
      </c>
      <c r="D79" s="237"/>
      <c r="E79" s="238"/>
      <c r="F79" s="215">
        <f>F80</f>
        <v>120</v>
      </c>
      <c r="G79" s="229">
        <v>180</v>
      </c>
      <c r="H79" s="229">
        <f>F79+G79</f>
        <v>300</v>
      </c>
    </row>
    <row r="80" spans="1:8" ht="22.5" customHeight="1">
      <c r="A80" s="236" t="s">
        <v>286</v>
      </c>
      <c r="B80" s="237" t="s">
        <v>87</v>
      </c>
      <c r="C80" s="237" t="s">
        <v>85</v>
      </c>
      <c r="D80" s="237" t="s">
        <v>240</v>
      </c>
      <c r="E80" s="238"/>
      <c r="F80" s="215">
        <f>F81</f>
        <v>120</v>
      </c>
      <c r="G80" s="229">
        <v>180</v>
      </c>
      <c r="H80" s="229">
        <f t="shared" si="0"/>
        <v>300</v>
      </c>
    </row>
    <row r="81" spans="1:8" ht="11.25" customHeight="1">
      <c r="A81" s="236" t="s">
        <v>200</v>
      </c>
      <c r="B81" s="237" t="s">
        <v>87</v>
      </c>
      <c r="C81" s="237" t="s">
        <v>85</v>
      </c>
      <c r="D81" s="237" t="s">
        <v>305</v>
      </c>
      <c r="E81" s="238" t="s">
        <v>201</v>
      </c>
      <c r="F81" s="215">
        <v>120</v>
      </c>
      <c r="G81" s="229">
        <v>180</v>
      </c>
      <c r="H81" s="229">
        <f t="shared" si="0"/>
        <v>300</v>
      </c>
    </row>
    <row r="82" spans="1:8" ht="48.75" customHeight="1">
      <c r="A82" s="289" t="s">
        <v>158</v>
      </c>
      <c r="B82" s="237" t="s">
        <v>87</v>
      </c>
      <c r="C82" s="237" t="s">
        <v>85</v>
      </c>
      <c r="D82" s="237"/>
      <c r="E82" s="238"/>
      <c r="F82" s="215">
        <f>F83</f>
        <v>4404</v>
      </c>
      <c r="G82" s="213">
        <v>3830</v>
      </c>
      <c r="H82" s="229">
        <f t="shared" ref="H82:H87" si="2">F82+G82</f>
        <v>8234</v>
      </c>
    </row>
    <row r="83" spans="1:8" ht="25.5" customHeight="1">
      <c r="A83" s="236" t="s">
        <v>283</v>
      </c>
      <c r="B83" s="272" t="s">
        <v>87</v>
      </c>
      <c r="C83" s="272" t="s">
        <v>85</v>
      </c>
      <c r="D83" s="272" t="s">
        <v>233</v>
      </c>
      <c r="E83" s="282"/>
      <c r="F83" s="215">
        <f>F84+F85</f>
        <v>4404</v>
      </c>
      <c r="G83" s="213">
        <v>3830</v>
      </c>
      <c r="H83" s="229">
        <f t="shared" si="2"/>
        <v>8234</v>
      </c>
    </row>
    <row r="84" spans="1:8" ht="40.5" customHeight="1">
      <c r="A84" s="236" t="s">
        <v>205</v>
      </c>
      <c r="B84" s="272" t="s">
        <v>87</v>
      </c>
      <c r="C84" s="272" t="s">
        <v>85</v>
      </c>
      <c r="D84" s="272" t="s">
        <v>303</v>
      </c>
      <c r="E84" s="282" t="s">
        <v>201</v>
      </c>
      <c r="F84" s="218">
        <v>3641</v>
      </c>
      <c r="G84" s="213">
        <v>3830</v>
      </c>
      <c r="H84" s="213">
        <f t="shared" si="2"/>
        <v>7471</v>
      </c>
    </row>
    <row r="85" spans="1:8" ht="67.5" customHeight="1">
      <c r="A85" s="236" t="s">
        <v>279</v>
      </c>
      <c r="B85" s="272" t="s">
        <v>87</v>
      </c>
      <c r="C85" s="272" t="s">
        <v>85</v>
      </c>
      <c r="D85" s="272" t="s">
        <v>293</v>
      </c>
      <c r="E85" s="282" t="s">
        <v>201</v>
      </c>
      <c r="F85" s="218">
        <v>763</v>
      </c>
      <c r="G85" s="213"/>
      <c r="H85" s="213">
        <f t="shared" si="2"/>
        <v>763</v>
      </c>
    </row>
    <row r="86" spans="1:8" ht="21.75" customHeight="1">
      <c r="A86" s="281" t="s">
        <v>164</v>
      </c>
      <c r="B86" s="272"/>
      <c r="C86" s="272"/>
      <c r="D86" s="272"/>
      <c r="E86" s="282"/>
      <c r="F86" s="218"/>
      <c r="G86" s="213"/>
      <c r="H86" s="213">
        <f t="shared" si="2"/>
        <v>0</v>
      </c>
    </row>
    <row r="87" spans="1:8" ht="21.75" customHeight="1">
      <c r="A87" s="292" t="s">
        <v>174</v>
      </c>
      <c r="B87" s="293" t="s">
        <v>92</v>
      </c>
      <c r="C87" s="293" t="s">
        <v>83</v>
      </c>
      <c r="D87" s="293"/>
      <c r="E87" s="294"/>
      <c r="F87" s="214">
        <f>F88</f>
        <v>4000</v>
      </c>
      <c r="G87" s="212">
        <f>G88</f>
        <v>0</v>
      </c>
      <c r="H87" s="212">
        <f t="shared" si="2"/>
        <v>4000</v>
      </c>
    </row>
    <row r="88" spans="1:8" ht="21.75" customHeight="1">
      <c r="A88" s="227" t="s">
        <v>287</v>
      </c>
      <c r="B88" s="237" t="s">
        <v>92</v>
      </c>
      <c r="C88" s="237" t="s">
        <v>83</v>
      </c>
      <c r="D88" s="237"/>
      <c r="E88" s="238"/>
      <c r="F88" s="215">
        <f>F89</f>
        <v>4000</v>
      </c>
      <c r="G88" s="213">
        <f>G89</f>
        <v>0</v>
      </c>
      <c r="H88" s="213">
        <f>F88+G88</f>
        <v>4000</v>
      </c>
    </row>
    <row r="89" spans="1:8" ht="71.25" customHeight="1">
      <c r="A89" s="260" t="s">
        <v>94</v>
      </c>
      <c r="B89" s="285" t="s">
        <v>92</v>
      </c>
      <c r="C89" s="237" t="s">
        <v>83</v>
      </c>
      <c r="D89" s="237" t="s">
        <v>272</v>
      </c>
      <c r="E89" s="238" t="s">
        <v>207</v>
      </c>
      <c r="F89" s="215">
        <f>F90</f>
        <v>4000</v>
      </c>
      <c r="G89" s="213"/>
      <c r="H89" s="213">
        <f>F89+G89</f>
        <v>4000</v>
      </c>
    </row>
    <row r="90" spans="1:8" ht="36" customHeight="1">
      <c r="A90" s="260" t="s">
        <v>206</v>
      </c>
      <c r="B90" s="285" t="s">
        <v>92</v>
      </c>
      <c r="C90" s="237" t="s">
        <v>83</v>
      </c>
      <c r="D90" s="237" t="s">
        <v>272</v>
      </c>
      <c r="E90" s="238" t="s">
        <v>207</v>
      </c>
      <c r="F90" s="215">
        <v>4000</v>
      </c>
      <c r="G90" s="213"/>
      <c r="H90" s="213">
        <f>F90+G90</f>
        <v>4000</v>
      </c>
    </row>
    <row r="91" spans="1:8" ht="37.5" customHeight="1">
      <c r="A91" s="295" t="s">
        <v>88</v>
      </c>
      <c r="B91" s="296"/>
      <c r="C91" s="296"/>
      <c r="D91" s="296"/>
      <c r="E91" s="297"/>
      <c r="F91" s="219">
        <f>F7+F10+F15+F27+F31+F34+F42+F46+F53+F55+F60+F64+F69+F87</f>
        <v>56787</v>
      </c>
      <c r="G91" s="213">
        <f>G8+G15+G34+G55+G64+G69+G87</f>
        <v>10793.264149999999</v>
      </c>
      <c r="H91" s="212">
        <f>H7+H10+H15+H27+H31+H34+H42+H46+H53+H55+H60+H64+H69+H87</f>
        <v>67580.264150000003</v>
      </c>
    </row>
  </sheetData>
  <sheetProtection formatColumns="0"/>
  <mergeCells count="5">
    <mergeCell ref="A1:H1"/>
    <mergeCell ref="D2:H2"/>
    <mergeCell ref="J9:N9"/>
    <mergeCell ref="I11:K11"/>
    <mergeCell ref="A3:H3"/>
  </mergeCells>
  <phoneticPr fontId="22" type="noConversion"/>
  <pageMargins left="0.7" right="0.7" top="0.75" bottom="0.75" header="0.3" footer="0.3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workbookViewId="0">
      <selection activeCell="C2" sqref="C2:G2"/>
    </sheetView>
  </sheetViews>
  <sheetFormatPr defaultColWidth="10.28515625" defaultRowHeight="15.75"/>
  <cols>
    <col min="1" max="1" width="10.5703125" style="5" customWidth="1"/>
    <col min="2" max="2" width="19.85546875" style="22" customWidth="1"/>
    <col min="3" max="3" width="60" style="26" customWidth="1"/>
    <col min="4" max="4" width="11.85546875" style="27" customWidth="1"/>
    <col min="5" max="5" width="4.5703125" style="7" hidden="1" customWidth="1"/>
    <col min="6" max="6" width="0.28515625" style="7" customWidth="1"/>
    <col min="7" max="7" width="11.140625" style="7" hidden="1" customWidth="1"/>
    <col min="8" max="8" width="10.28515625" style="7" customWidth="1"/>
    <col min="9" max="9" width="17.28515625" style="7" customWidth="1"/>
    <col min="10" max="10" width="10.5703125" style="7" bestFit="1" customWidth="1"/>
    <col min="11" max="11" width="15.140625" style="7" bestFit="1" customWidth="1"/>
    <col min="12" max="16384" width="10.28515625" style="7"/>
  </cols>
  <sheetData>
    <row r="1" spans="1:11" ht="16.5">
      <c r="B1" s="8"/>
      <c r="C1" s="334" t="s">
        <v>220</v>
      </c>
      <c r="D1" s="334"/>
      <c r="E1" s="6"/>
    </row>
    <row r="2" spans="1:11" ht="45" customHeight="1">
      <c r="B2" s="8"/>
      <c r="C2" s="335" t="s">
        <v>307</v>
      </c>
      <c r="D2" s="335"/>
      <c r="E2" s="335"/>
      <c r="F2" s="335"/>
      <c r="G2" s="335"/>
    </row>
    <row r="3" spans="1:11" ht="36" customHeight="1">
      <c r="A3" s="336" t="s">
        <v>290</v>
      </c>
      <c r="B3" s="336"/>
      <c r="C3" s="336"/>
      <c r="D3" s="336"/>
      <c r="E3" s="6"/>
    </row>
    <row r="4" spans="1:11" ht="5.25" customHeight="1">
      <c r="A4" s="337"/>
      <c r="B4" s="337"/>
      <c r="C4" s="337"/>
      <c r="D4" s="337"/>
      <c r="E4" s="6"/>
    </row>
    <row r="5" spans="1:11" s="13" customFormat="1" ht="49.5" customHeight="1">
      <c r="A5" s="183" t="s">
        <v>34</v>
      </c>
      <c r="B5" s="184" t="s">
        <v>11</v>
      </c>
      <c r="C5" s="184" t="s">
        <v>134</v>
      </c>
      <c r="D5" s="185" t="s">
        <v>82</v>
      </c>
      <c r="E5" s="12"/>
      <c r="F5" s="125"/>
    </row>
    <row r="6" spans="1:11" ht="12" hidden="1" customHeight="1">
      <c r="A6" s="120" t="s">
        <v>34</v>
      </c>
      <c r="B6" s="139" t="s">
        <v>11</v>
      </c>
      <c r="C6" s="139" t="s">
        <v>134</v>
      </c>
      <c r="D6" s="140" t="s">
        <v>82</v>
      </c>
      <c r="E6" s="6"/>
      <c r="F6" s="126"/>
    </row>
    <row r="7" spans="1:11" ht="30.75" hidden="1" customHeight="1">
      <c r="A7" s="141"/>
      <c r="B7" s="142"/>
      <c r="C7" s="143"/>
      <c r="D7" s="144"/>
      <c r="E7" s="6"/>
      <c r="F7" s="126"/>
    </row>
    <row r="8" spans="1:11" ht="12" hidden="1" customHeight="1">
      <c r="A8" s="145">
        <v>1</v>
      </c>
      <c r="B8" s="139">
        <v>2</v>
      </c>
      <c r="C8" s="139">
        <v>3</v>
      </c>
      <c r="D8" s="146">
        <v>4</v>
      </c>
      <c r="E8" s="6"/>
      <c r="F8" s="126"/>
    </row>
    <row r="9" spans="1:11" ht="36.75" customHeight="1">
      <c r="A9" s="147">
        <v>208</v>
      </c>
      <c r="B9" s="148" t="s">
        <v>135</v>
      </c>
      <c r="C9" s="149" t="s">
        <v>38</v>
      </c>
      <c r="D9" s="150">
        <f>D12+D18+D24+D34</f>
        <v>9754</v>
      </c>
      <c r="E9" s="122">
        <f>E10+E22</f>
        <v>0</v>
      </c>
      <c r="F9" s="127"/>
    </row>
    <row r="10" spans="1:11" s="14" customFormat="1" ht="1.5" hidden="1" customHeight="1">
      <c r="A10" s="151"/>
      <c r="B10" s="152" t="s">
        <v>37</v>
      </c>
      <c r="C10" s="153" t="s">
        <v>38</v>
      </c>
      <c r="D10" s="154">
        <f>D12+D18+D24+D34</f>
        <v>9754</v>
      </c>
      <c r="E10" s="123">
        <f>E11-E13</f>
        <v>0</v>
      </c>
      <c r="F10" s="128"/>
    </row>
    <row r="11" spans="1:11" s="17" customFormat="1" ht="9.75" customHeight="1">
      <c r="A11" s="151"/>
      <c r="B11" s="155"/>
      <c r="C11" s="149"/>
      <c r="D11" s="156"/>
      <c r="E11" s="124">
        <f>E12</f>
        <v>0</v>
      </c>
      <c r="F11" s="129"/>
    </row>
    <row r="12" spans="1:11" s="19" customFormat="1" ht="14.25" customHeight="1">
      <c r="A12" s="147">
        <v>208</v>
      </c>
      <c r="B12" s="157" t="s">
        <v>40</v>
      </c>
      <c r="C12" s="158" t="s">
        <v>41</v>
      </c>
      <c r="D12" s="150">
        <f>D13-D15</f>
        <v>0</v>
      </c>
      <c r="E12" s="18"/>
      <c r="F12" s="130"/>
    </row>
    <row r="13" spans="1:11" s="19" customFormat="1" ht="15" customHeight="1">
      <c r="A13" s="147">
        <v>208</v>
      </c>
      <c r="B13" s="159" t="s">
        <v>42</v>
      </c>
      <c r="C13" s="160" t="s">
        <v>43</v>
      </c>
      <c r="D13" s="156">
        <f>D14</f>
        <v>0</v>
      </c>
      <c r="E13" s="124">
        <f>E14</f>
        <v>0</v>
      </c>
      <c r="F13" s="129"/>
    </row>
    <row r="14" spans="1:11" s="19" customFormat="1" ht="27.75" customHeight="1">
      <c r="A14" s="147">
        <v>208</v>
      </c>
      <c r="B14" s="161" t="s">
        <v>44</v>
      </c>
      <c r="C14" s="155" t="s">
        <v>136</v>
      </c>
      <c r="D14" s="156"/>
      <c r="E14" s="18"/>
      <c r="F14" s="131"/>
      <c r="K14" s="221"/>
    </row>
    <row r="15" spans="1:11" ht="12" customHeight="1">
      <c r="A15" s="147">
        <v>208</v>
      </c>
      <c r="B15" s="159" t="s">
        <v>45</v>
      </c>
      <c r="C15" s="162" t="s">
        <v>46</v>
      </c>
      <c r="D15" s="156">
        <f>D16</f>
        <v>0</v>
      </c>
      <c r="E15" s="6"/>
      <c r="F15" s="126"/>
    </row>
    <row r="16" spans="1:11" s="21" customFormat="1" ht="25.5" customHeight="1">
      <c r="A16" s="147">
        <v>208</v>
      </c>
      <c r="B16" s="155" t="s">
        <v>47</v>
      </c>
      <c r="C16" s="155" t="s">
        <v>13</v>
      </c>
      <c r="D16" s="156"/>
      <c r="E16" s="123">
        <f>E17-E19</f>
        <v>0</v>
      </c>
      <c r="F16" s="128"/>
    </row>
    <row r="17" spans="1:10" s="17" customFormat="1" ht="12" customHeight="1">
      <c r="A17" s="147"/>
      <c r="B17" s="155"/>
      <c r="C17" s="163"/>
      <c r="D17" s="156"/>
      <c r="E17" s="124">
        <f>E18</f>
        <v>0</v>
      </c>
      <c r="F17" s="129"/>
    </row>
    <row r="18" spans="1:10" ht="25.5" customHeight="1">
      <c r="A18" s="147">
        <v>208</v>
      </c>
      <c r="B18" s="157" t="s">
        <v>48</v>
      </c>
      <c r="C18" s="164" t="s">
        <v>49</v>
      </c>
      <c r="D18" s="165">
        <f>D19-D21</f>
        <v>0</v>
      </c>
      <c r="E18" s="6"/>
      <c r="F18" s="126"/>
    </row>
    <row r="19" spans="1:10" s="19" customFormat="1" ht="24.75" customHeight="1">
      <c r="A19" s="147">
        <v>208</v>
      </c>
      <c r="B19" s="155" t="s">
        <v>50</v>
      </c>
      <c r="C19" s="162" t="s">
        <v>51</v>
      </c>
      <c r="D19" s="156">
        <f>D20</f>
        <v>0</v>
      </c>
      <c r="E19" s="18"/>
      <c r="F19" s="132"/>
      <c r="G19" s="18"/>
      <c r="H19" s="18"/>
      <c r="I19" s="18"/>
      <c r="J19" s="18"/>
    </row>
    <row r="20" spans="1:10" s="19" customFormat="1" ht="24.75" customHeight="1">
      <c r="A20" s="147">
        <v>208</v>
      </c>
      <c r="B20" s="155" t="s">
        <v>52</v>
      </c>
      <c r="C20" s="166" t="s">
        <v>53</v>
      </c>
      <c r="D20" s="156"/>
      <c r="E20" s="18"/>
      <c r="F20" s="132"/>
      <c r="G20" s="18"/>
      <c r="H20" s="18"/>
      <c r="I20" s="18"/>
      <c r="J20" s="18"/>
    </row>
    <row r="21" spans="1:10" s="19" customFormat="1" ht="15" customHeight="1">
      <c r="A21" s="147">
        <v>208</v>
      </c>
      <c r="B21" s="155" t="s">
        <v>54</v>
      </c>
      <c r="C21" s="167" t="s">
        <v>55</v>
      </c>
      <c r="D21" s="156">
        <f>D22</f>
        <v>0</v>
      </c>
      <c r="E21" s="18"/>
      <c r="F21" s="132"/>
      <c r="G21" s="18"/>
      <c r="H21" s="18"/>
      <c r="I21" s="18">
        <v>4807767.1100000003</v>
      </c>
      <c r="J21" s="18" t="s">
        <v>294</v>
      </c>
    </row>
    <row r="22" spans="1:10" s="19" customFormat="1" ht="22.5" customHeight="1">
      <c r="A22" s="147">
        <v>208</v>
      </c>
      <c r="B22" s="155" t="s">
        <v>56</v>
      </c>
      <c r="C22" s="155" t="s">
        <v>137</v>
      </c>
      <c r="D22" s="156"/>
      <c r="E22" s="123">
        <f>E23-E27</f>
        <v>0</v>
      </c>
      <c r="F22" s="128"/>
      <c r="G22" s="18"/>
      <c r="H22" s="18"/>
      <c r="I22" s="18"/>
      <c r="J22" s="18"/>
    </row>
    <row r="23" spans="1:10" s="14" customFormat="1" ht="15" customHeight="1">
      <c r="A23" s="147"/>
      <c r="B23" s="155"/>
      <c r="C23" s="155"/>
      <c r="D23" s="156"/>
      <c r="E23" s="124">
        <f>E24</f>
        <v>0</v>
      </c>
      <c r="F23" s="129"/>
      <c r="G23" s="15"/>
      <c r="H23" s="15"/>
      <c r="I23" s="15">
        <v>9754031.2599999998</v>
      </c>
      <c r="J23" s="15" t="s">
        <v>295</v>
      </c>
    </row>
    <row r="24" spans="1:10" s="21" customFormat="1" ht="13.5" customHeight="1">
      <c r="A24" s="147">
        <v>208</v>
      </c>
      <c r="B24" s="168" t="s">
        <v>138</v>
      </c>
      <c r="C24" s="168" t="s">
        <v>58</v>
      </c>
      <c r="D24" s="165">
        <f>D29-D25</f>
        <v>9754</v>
      </c>
      <c r="E24" s="124">
        <f>E25</f>
        <v>0</v>
      </c>
      <c r="F24" s="129"/>
      <c r="G24" s="20"/>
      <c r="H24" s="20"/>
      <c r="I24" s="20"/>
      <c r="J24" s="20"/>
    </row>
    <row r="25" spans="1:10" s="21" customFormat="1" ht="14.25" customHeight="1">
      <c r="A25" s="147">
        <v>208</v>
      </c>
      <c r="B25" s="169" t="s">
        <v>59</v>
      </c>
      <c r="C25" s="170" t="s">
        <v>60</v>
      </c>
      <c r="D25" s="171">
        <v>57827</v>
      </c>
      <c r="E25" s="124">
        <f>E26</f>
        <v>0</v>
      </c>
      <c r="F25" s="129"/>
      <c r="G25" s="20"/>
      <c r="H25" s="20"/>
      <c r="I25" s="20" t="s">
        <v>296</v>
      </c>
      <c r="J25" s="20"/>
    </row>
    <row r="26" spans="1:10" s="17" customFormat="1" ht="15" customHeight="1">
      <c r="A26" s="147">
        <v>208</v>
      </c>
      <c r="B26" s="172" t="s">
        <v>139</v>
      </c>
      <c r="C26" s="170" t="s">
        <v>62</v>
      </c>
      <c r="D26" s="171">
        <v>57827</v>
      </c>
      <c r="E26" s="16"/>
      <c r="F26" s="133"/>
      <c r="G26" s="16"/>
      <c r="H26" s="16"/>
      <c r="I26" s="16"/>
      <c r="J26" s="16"/>
    </row>
    <row r="27" spans="1:10" s="13" customFormat="1" ht="14.25" customHeight="1">
      <c r="A27" s="147">
        <v>208</v>
      </c>
      <c r="B27" s="172" t="s">
        <v>63</v>
      </c>
      <c r="C27" s="173" t="s">
        <v>64</v>
      </c>
      <c r="D27" s="171">
        <v>57827</v>
      </c>
      <c r="E27" s="124">
        <f>E28</f>
        <v>0</v>
      </c>
      <c r="F27" s="129"/>
      <c r="G27" s="12"/>
      <c r="H27" s="12"/>
      <c r="I27" s="12"/>
      <c r="J27" s="12"/>
    </row>
    <row r="28" spans="1:10" s="21" customFormat="1" ht="15" customHeight="1">
      <c r="A28" s="147">
        <v>208</v>
      </c>
      <c r="B28" s="155" t="s">
        <v>65</v>
      </c>
      <c r="C28" s="160" t="s">
        <v>66</v>
      </c>
      <c r="D28" s="171">
        <v>57827</v>
      </c>
      <c r="E28" s="124">
        <f>E29</f>
        <v>0</v>
      </c>
      <c r="F28" s="129"/>
      <c r="G28" s="20"/>
      <c r="H28" s="20"/>
      <c r="I28" s="20"/>
      <c r="J28" s="20"/>
    </row>
    <row r="29" spans="1:10" s="13" customFormat="1" ht="16.5" customHeight="1">
      <c r="A29" s="147">
        <v>208</v>
      </c>
      <c r="B29" s="155" t="s">
        <v>67</v>
      </c>
      <c r="C29" s="160" t="s">
        <v>68</v>
      </c>
      <c r="D29" s="171">
        <v>67581</v>
      </c>
      <c r="E29" s="124">
        <f>E30</f>
        <v>0</v>
      </c>
      <c r="F29" s="129"/>
      <c r="G29" s="12"/>
      <c r="H29" s="12"/>
      <c r="I29" s="12"/>
      <c r="J29" s="12"/>
    </row>
    <row r="30" spans="1:10" s="13" customFormat="1" ht="18" customHeight="1">
      <c r="A30" s="147">
        <v>208</v>
      </c>
      <c r="B30" s="169" t="s">
        <v>69</v>
      </c>
      <c r="C30" s="160" t="s">
        <v>70</v>
      </c>
      <c r="D30" s="171">
        <v>67581</v>
      </c>
      <c r="E30" s="12"/>
      <c r="F30" s="134"/>
      <c r="G30" s="12"/>
      <c r="H30" s="12"/>
      <c r="I30" s="12"/>
      <c r="J30" s="12"/>
    </row>
    <row r="31" spans="1:10" ht="12" customHeight="1">
      <c r="A31" s="147">
        <v>208</v>
      </c>
      <c r="B31" s="155" t="s">
        <v>71</v>
      </c>
      <c r="C31" s="163" t="s">
        <v>72</v>
      </c>
      <c r="D31" s="156">
        <v>67581</v>
      </c>
      <c r="E31" s="6"/>
      <c r="F31" s="135"/>
      <c r="G31" s="188" t="s">
        <v>215</v>
      </c>
      <c r="H31" s="6"/>
      <c r="I31" s="6"/>
      <c r="J31" s="6"/>
    </row>
    <row r="32" spans="1:10" s="14" customFormat="1" ht="15.75" customHeight="1">
      <c r="A32" s="147">
        <v>208</v>
      </c>
      <c r="B32" s="155" t="s">
        <v>73</v>
      </c>
      <c r="C32" s="163" t="s">
        <v>15</v>
      </c>
      <c r="D32" s="156">
        <v>67581</v>
      </c>
      <c r="E32" s="15"/>
      <c r="F32" s="136"/>
      <c r="G32" s="15"/>
      <c r="H32" s="15" t="s">
        <v>6</v>
      </c>
      <c r="I32" s="15"/>
      <c r="J32" s="15"/>
    </row>
    <row r="33" spans="1:13" s="21" customFormat="1" ht="11.25" customHeight="1">
      <c r="A33" s="147"/>
      <c r="B33" s="155"/>
      <c r="C33" s="163"/>
      <c r="D33" s="156"/>
      <c r="E33" s="20"/>
      <c r="F33" s="137"/>
      <c r="G33" s="20"/>
      <c r="H33" s="20"/>
      <c r="I33" s="20"/>
      <c r="J33" s="20"/>
    </row>
    <row r="34" spans="1:13" s="17" customFormat="1" ht="19.5" customHeight="1">
      <c r="A34" s="147">
        <v>208</v>
      </c>
      <c r="B34" s="168" t="s">
        <v>140</v>
      </c>
      <c r="C34" s="149" t="s">
        <v>141</v>
      </c>
      <c r="D34" s="165">
        <f>D38-D35</f>
        <v>0</v>
      </c>
      <c r="E34" s="16"/>
      <c r="F34" s="138"/>
      <c r="G34" s="16"/>
      <c r="H34" s="16"/>
      <c r="I34" s="16"/>
      <c r="J34" s="16"/>
    </row>
    <row r="35" spans="1:13" s="19" customFormat="1" ht="25.5" customHeight="1">
      <c r="A35" s="147">
        <v>208</v>
      </c>
      <c r="B35" s="174" t="s">
        <v>142</v>
      </c>
      <c r="C35" s="175" t="s">
        <v>143</v>
      </c>
      <c r="D35" s="176">
        <f>D37</f>
        <v>0</v>
      </c>
      <c r="E35" s="18"/>
      <c r="F35" s="132"/>
      <c r="G35" s="18"/>
      <c r="H35" s="18"/>
      <c r="I35" s="18"/>
      <c r="J35" s="18"/>
    </row>
    <row r="36" spans="1:13" s="17" customFormat="1" ht="50.25" customHeight="1">
      <c r="A36" s="147">
        <v>208</v>
      </c>
      <c r="B36" s="177" t="s">
        <v>144</v>
      </c>
      <c r="C36" s="178" t="s">
        <v>145</v>
      </c>
      <c r="D36" s="179">
        <f>D37</f>
        <v>0</v>
      </c>
      <c r="E36" s="16"/>
      <c r="F36" s="138"/>
      <c r="G36" s="16"/>
      <c r="H36" s="16"/>
      <c r="I36" s="16"/>
      <c r="J36" s="16"/>
    </row>
    <row r="37" spans="1:13" s="19" customFormat="1" ht="13.5" customHeight="1">
      <c r="A37" s="147">
        <v>208</v>
      </c>
      <c r="B37" s="177" t="s">
        <v>146</v>
      </c>
      <c r="C37" s="180" t="s">
        <v>147</v>
      </c>
      <c r="D37" s="179"/>
      <c r="E37" s="18"/>
      <c r="H37" s="18"/>
      <c r="I37" s="18"/>
      <c r="J37" s="18"/>
      <c r="K37" s="18"/>
      <c r="L37" s="23"/>
      <c r="M37" s="18"/>
    </row>
    <row r="38" spans="1:13" ht="23.25" customHeight="1">
      <c r="A38" s="147">
        <v>208</v>
      </c>
      <c r="B38" s="157" t="s">
        <v>74</v>
      </c>
      <c r="C38" s="149" t="s">
        <v>75</v>
      </c>
      <c r="D38" s="150">
        <f>D39-D42</f>
        <v>0</v>
      </c>
      <c r="E38" s="6"/>
      <c r="H38" s="6"/>
      <c r="I38" s="6"/>
      <c r="J38" s="6"/>
      <c r="K38" s="6"/>
      <c r="L38" s="6"/>
      <c r="M38" s="6"/>
    </row>
    <row r="39" spans="1:13" ht="26.25" customHeight="1">
      <c r="A39" s="147">
        <v>208</v>
      </c>
      <c r="B39" s="155" t="s">
        <v>76</v>
      </c>
      <c r="C39" s="160" t="s">
        <v>77</v>
      </c>
      <c r="D39" s="156">
        <f>D40</f>
        <v>0</v>
      </c>
      <c r="E39" s="6"/>
      <c r="H39" s="6"/>
      <c r="I39" s="6"/>
      <c r="J39" s="6"/>
      <c r="K39" s="6"/>
      <c r="L39" s="6"/>
      <c r="M39" s="6"/>
    </row>
    <row r="40" spans="1:13" ht="25.5" customHeight="1">
      <c r="A40" s="147">
        <v>208</v>
      </c>
      <c r="B40" s="155" t="s">
        <v>78</v>
      </c>
      <c r="C40" s="162" t="s">
        <v>18</v>
      </c>
      <c r="D40" s="156"/>
      <c r="E40" s="6"/>
      <c r="H40" s="6"/>
      <c r="I40" s="6"/>
      <c r="J40" s="6"/>
      <c r="K40" s="6"/>
      <c r="L40" s="6"/>
      <c r="M40" s="6"/>
    </row>
    <row r="41" spans="1:13" ht="25.5" customHeight="1">
      <c r="A41" s="147">
        <v>208</v>
      </c>
      <c r="B41" s="155" t="s">
        <v>148</v>
      </c>
      <c r="C41" s="181" t="s">
        <v>149</v>
      </c>
      <c r="D41" s="156"/>
      <c r="E41" s="6"/>
      <c r="H41" s="6"/>
      <c r="I41" s="6"/>
      <c r="J41" s="6"/>
      <c r="K41" s="6"/>
      <c r="L41" s="6"/>
      <c r="M41" s="6"/>
    </row>
    <row r="42" spans="1:13" ht="15" customHeight="1">
      <c r="A42" s="147">
        <v>208</v>
      </c>
      <c r="B42" s="155" t="s">
        <v>150</v>
      </c>
      <c r="C42" s="155" t="s">
        <v>80</v>
      </c>
      <c r="D42" s="156"/>
      <c r="E42" s="6"/>
      <c r="H42" s="6"/>
      <c r="I42" s="6"/>
      <c r="J42" s="6"/>
      <c r="K42" s="6"/>
      <c r="L42" s="6"/>
      <c r="M42" s="6"/>
    </row>
    <row r="43" spans="1:13" ht="37.5" customHeight="1">
      <c r="A43" s="147">
        <v>208</v>
      </c>
      <c r="B43" s="155" t="s">
        <v>151</v>
      </c>
      <c r="C43" s="163" t="s">
        <v>152</v>
      </c>
      <c r="D43" s="171">
        <v>0</v>
      </c>
      <c r="E43" s="6"/>
      <c r="H43" s="6"/>
      <c r="I43" s="6"/>
      <c r="J43" s="6"/>
      <c r="K43" s="6"/>
      <c r="L43" s="6"/>
      <c r="M43" s="6"/>
    </row>
    <row r="44" spans="1:13" ht="25.5" customHeight="1">
      <c r="A44" s="147">
        <v>208</v>
      </c>
      <c r="B44" s="155" t="s">
        <v>153</v>
      </c>
      <c r="C44" s="182" t="s">
        <v>154</v>
      </c>
      <c r="D44" s="156"/>
      <c r="E44" s="6"/>
    </row>
    <row r="45" spans="1:13">
      <c r="B45" s="9"/>
      <c r="C45" s="10"/>
      <c r="D45" s="11"/>
      <c r="E45" s="6"/>
    </row>
    <row r="46" spans="1:13">
      <c r="B46" s="9"/>
      <c r="C46" s="10"/>
      <c r="D46" s="11"/>
      <c r="E46" s="6"/>
    </row>
    <row r="47" spans="1:13">
      <c r="B47" s="9"/>
      <c r="C47" s="10"/>
      <c r="D47" s="11"/>
      <c r="E47" s="6"/>
    </row>
    <row r="48" spans="1:13">
      <c r="B48" s="9"/>
      <c r="C48" s="10"/>
      <c r="D48" s="11"/>
      <c r="E48" s="6"/>
    </row>
    <row r="49" spans="2:5">
      <c r="B49" s="9"/>
      <c r="C49" s="10"/>
      <c r="D49" s="11"/>
      <c r="E49" s="6"/>
    </row>
    <row r="50" spans="2:5">
      <c r="B50" s="9"/>
      <c r="C50" s="10"/>
      <c r="D50" s="11"/>
      <c r="E50" s="6"/>
    </row>
    <row r="51" spans="2:5">
      <c r="B51" s="9"/>
      <c r="C51" s="10"/>
      <c r="D51" s="11"/>
      <c r="E51" s="6"/>
    </row>
    <row r="52" spans="2:5">
      <c r="B52" s="9"/>
      <c r="C52" s="10"/>
      <c r="D52" s="11"/>
      <c r="E52" s="6"/>
    </row>
    <row r="53" spans="2:5">
      <c r="B53" s="9"/>
      <c r="C53" s="10"/>
      <c r="D53" s="11"/>
      <c r="E53" s="6"/>
    </row>
    <row r="54" spans="2:5">
      <c r="B54" s="9"/>
      <c r="C54" s="10"/>
      <c r="D54" s="11"/>
      <c r="E54" s="6"/>
    </row>
    <row r="55" spans="2:5">
      <c r="B55" s="9"/>
      <c r="C55" s="10"/>
      <c r="D55" s="11"/>
      <c r="E55" s="6"/>
    </row>
    <row r="56" spans="2:5">
      <c r="B56" s="9"/>
      <c r="C56" s="10"/>
      <c r="D56" s="11"/>
      <c r="E56" s="6"/>
    </row>
    <row r="57" spans="2:5">
      <c r="B57" s="9"/>
      <c r="C57" s="10"/>
      <c r="D57" s="11"/>
      <c r="E57" s="6"/>
    </row>
    <row r="58" spans="2:5">
      <c r="B58" s="9"/>
      <c r="C58" s="10"/>
      <c r="D58" s="11"/>
      <c r="E58" s="6"/>
    </row>
    <row r="59" spans="2:5">
      <c r="B59" s="9"/>
      <c r="C59" s="10"/>
      <c r="D59" s="11"/>
      <c r="E59" s="6"/>
    </row>
    <row r="60" spans="2:5">
      <c r="B60" s="9"/>
      <c r="C60" s="10"/>
      <c r="D60" s="11"/>
      <c r="E60" s="6"/>
    </row>
    <row r="61" spans="2:5">
      <c r="B61" s="9"/>
      <c r="C61" s="10"/>
      <c r="D61" s="11"/>
      <c r="E61" s="6"/>
    </row>
    <row r="62" spans="2:5">
      <c r="B62" s="9"/>
      <c r="C62" s="10"/>
      <c r="D62" s="11"/>
      <c r="E62" s="6"/>
    </row>
    <row r="63" spans="2:5">
      <c r="B63" s="9"/>
      <c r="C63" s="10"/>
      <c r="D63" s="11"/>
      <c r="E63" s="6"/>
    </row>
    <row r="64" spans="2:5">
      <c r="B64" s="9"/>
      <c r="C64" s="10"/>
      <c r="D64" s="11"/>
      <c r="E64" s="6"/>
    </row>
    <row r="65" spans="2:5">
      <c r="B65" s="9"/>
      <c r="C65" s="10"/>
      <c r="D65" s="11"/>
      <c r="E65" s="6"/>
    </row>
    <row r="66" spans="2:5">
      <c r="B66" s="9"/>
      <c r="C66" s="10"/>
      <c r="D66" s="11"/>
      <c r="E66" s="6"/>
    </row>
    <row r="67" spans="2:5">
      <c r="B67" s="9"/>
      <c r="C67" s="10"/>
      <c r="D67" s="11"/>
      <c r="E67" s="6"/>
    </row>
    <row r="68" spans="2:5">
      <c r="B68" s="9"/>
      <c r="C68" s="10"/>
      <c r="D68" s="11"/>
      <c r="E68" s="6"/>
    </row>
    <row r="69" spans="2:5">
      <c r="B69" s="9"/>
      <c r="C69" s="10"/>
      <c r="D69" s="11"/>
      <c r="E69" s="6"/>
    </row>
    <row r="70" spans="2:5">
      <c r="B70" s="9"/>
      <c r="C70" s="10"/>
      <c r="D70" s="11"/>
      <c r="E70" s="6"/>
    </row>
    <row r="71" spans="2:5">
      <c r="B71" s="9"/>
      <c r="C71" s="10"/>
      <c r="D71" s="11"/>
      <c r="E71" s="6"/>
    </row>
    <row r="72" spans="2:5">
      <c r="B72" s="9"/>
      <c r="C72" s="10"/>
      <c r="D72" s="11"/>
      <c r="E72" s="6"/>
    </row>
    <row r="73" spans="2:5">
      <c r="B73" s="9"/>
      <c r="C73" s="10"/>
      <c r="D73" s="11"/>
      <c r="E73" s="6"/>
    </row>
    <row r="74" spans="2:5">
      <c r="B74" s="9"/>
      <c r="C74" s="10"/>
      <c r="D74" s="11"/>
      <c r="E74" s="6"/>
    </row>
    <row r="75" spans="2:5">
      <c r="B75" s="9"/>
      <c r="C75" s="10"/>
      <c r="D75" s="11"/>
      <c r="E75" s="6"/>
    </row>
    <row r="76" spans="2:5">
      <c r="B76" s="9"/>
      <c r="C76" s="10"/>
      <c r="D76" s="11"/>
      <c r="E76" s="6"/>
    </row>
    <row r="77" spans="2:5">
      <c r="B77" s="9"/>
      <c r="C77" s="10"/>
      <c r="D77" s="11"/>
      <c r="E77" s="6"/>
    </row>
    <row r="78" spans="2:5">
      <c r="B78" s="9"/>
      <c r="C78" s="10"/>
      <c r="D78" s="11"/>
      <c r="E78" s="6"/>
    </row>
    <row r="79" spans="2:5">
      <c r="B79" s="9"/>
      <c r="C79" s="10"/>
      <c r="D79" s="11"/>
      <c r="E79" s="6"/>
    </row>
    <row r="80" spans="2:5">
      <c r="B80" s="9"/>
      <c r="C80" s="10"/>
      <c r="D80" s="11"/>
      <c r="E80" s="6"/>
    </row>
    <row r="81" spans="2:5">
      <c r="B81" s="9"/>
      <c r="C81" s="10"/>
      <c r="D81" s="11"/>
      <c r="E81" s="6"/>
    </row>
    <row r="82" spans="2:5">
      <c r="B82" s="9"/>
      <c r="C82" s="10"/>
      <c r="D82" s="11"/>
      <c r="E82" s="6"/>
    </row>
    <row r="83" spans="2:5">
      <c r="B83" s="9"/>
      <c r="C83" s="10"/>
      <c r="D83" s="11"/>
      <c r="E83" s="6"/>
    </row>
    <row r="84" spans="2:5">
      <c r="B84" s="9"/>
      <c r="C84" s="10"/>
      <c r="D84" s="11"/>
      <c r="E84" s="6"/>
    </row>
    <row r="85" spans="2:5">
      <c r="B85" s="9"/>
      <c r="C85" s="10"/>
      <c r="D85" s="11"/>
      <c r="E85" s="6"/>
    </row>
    <row r="86" spans="2:5">
      <c r="B86" s="9"/>
      <c r="C86" s="10"/>
      <c r="D86" s="11"/>
      <c r="E86" s="6"/>
    </row>
    <row r="87" spans="2:5">
      <c r="B87" s="9"/>
      <c r="C87" s="10"/>
      <c r="D87" s="11"/>
      <c r="E87" s="6"/>
    </row>
    <row r="88" spans="2:5">
      <c r="B88" s="9"/>
      <c r="C88" s="10"/>
      <c r="D88" s="11"/>
      <c r="E88" s="6"/>
    </row>
    <row r="89" spans="2:5">
      <c r="B89" s="9"/>
      <c r="C89" s="10"/>
      <c r="D89" s="11"/>
      <c r="E89" s="6"/>
    </row>
    <row r="90" spans="2:5">
      <c r="B90" s="9"/>
      <c r="C90" s="10"/>
      <c r="D90" s="11"/>
      <c r="E90" s="6"/>
    </row>
    <row r="91" spans="2:5">
      <c r="B91" s="9"/>
      <c r="C91" s="10"/>
      <c r="D91" s="11"/>
      <c r="E91" s="6"/>
    </row>
    <row r="92" spans="2:5">
      <c r="B92" s="9"/>
      <c r="C92" s="10"/>
      <c r="D92" s="11"/>
      <c r="E92" s="6"/>
    </row>
    <row r="93" spans="2:5">
      <c r="B93" s="9"/>
      <c r="C93" s="10"/>
      <c r="D93" s="11"/>
      <c r="E93" s="6"/>
    </row>
    <row r="94" spans="2:5">
      <c r="B94" s="9"/>
      <c r="C94" s="10"/>
      <c r="D94" s="11"/>
      <c r="E94" s="6"/>
    </row>
    <row r="95" spans="2:5">
      <c r="B95" s="9"/>
      <c r="C95" s="10"/>
      <c r="D95" s="11"/>
      <c r="E95" s="6"/>
    </row>
    <row r="96" spans="2:5">
      <c r="B96" s="9"/>
      <c r="C96" s="10"/>
      <c r="D96" s="11"/>
      <c r="E96" s="6"/>
    </row>
    <row r="97" spans="2:5">
      <c r="B97" s="9"/>
      <c r="C97" s="10"/>
      <c r="D97" s="11"/>
      <c r="E97" s="6"/>
    </row>
    <row r="98" spans="2:5">
      <c r="B98" s="9"/>
      <c r="C98" s="10"/>
      <c r="D98" s="11"/>
      <c r="E98" s="6"/>
    </row>
    <row r="99" spans="2:5">
      <c r="B99" s="9"/>
      <c r="C99" s="10"/>
      <c r="D99" s="11"/>
      <c r="E99" s="6"/>
    </row>
    <row r="100" spans="2:5">
      <c r="B100" s="9"/>
      <c r="C100" s="10"/>
      <c r="D100" s="11"/>
      <c r="E100" s="6"/>
    </row>
    <row r="101" spans="2:5">
      <c r="B101" s="9"/>
      <c r="C101" s="10"/>
      <c r="D101" s="11"/>
      <c r="E101" s="6"/>
    </row>
    <row r="102" spans="2:5">
      <c r="B102" s="9"/>
      <c r="C102" s="10"/>
      <c r="D102" s="11"/>
      <c r="E102" s="6"/>
    </row>
    <row r="103" spans="2:5">
      <c r="B103" s="9"/>
      <c r="C103" s="10"/>
      <c r="D103" s="11"/>
      <c r="E103" s="6"/>
    </row>
    <row r="104" spans="2:5">
      <c r="B104" s="9"/>
      <c r="C104" s="10"/>
      <c r="D104" s="11"/>
      <c r="E104" s="6"/>
    </row>
    <row r="105" spans="2:5">
      <c r="B105" s="9"/>
      <c r="C105" s="10"/>
      <c r="D105" s="11"/>
      <c r="E105" s="6"/>
    </row>
    <row r="106" spans="2:5">
      <c r="B106" s="9"/>
      <c r="C106" s="10"/>
      <c r="D106" s="11"/>
      <c r="E106" s="6"/>
    </row>
    <row r="107" spans="2:5">
      <c r="B107" s="9"/>
      <c r="C107" s="10"/>
      <c r="D107" s="11"/>
      <c r="E107" s="6"/>
    </row>
    <row r="108" spans="2:5">
      <c r="B108" s="9"/>
      <c r="C108" s="10"/>
      <c r="D108" s="11"/>
      <c r="E108" s="6"/>
    </row>
    <row r="109" spans="2:5">
      <c r="B109" s="9"/>
      <c r="C109" s="10"/>
      <c r="D109" s="11"/>
      <c r="E109" s="6"/>
    </row>
    <row r="110" spans="2:5">
      <c r="B110" s="9"/>
      <c r="C110" s="10"/>
      <c r="D110" s="11"/>
      <c r="E110" s="6"/>
    </row>
    <row r="111" spans="2:5">
      <c r="B111" s="9"/>
      <c r="C111" s="10"/>
      <c r="D111" s="11"/>
      <c r="E111" s="6"/>
    </row>
    <row r="112" spans="2:5">
      <c r="B112" s="9"/>
      <c r="C112" s="10"/>
      <c r="D112" s="11"/>
      <c r="E112" s="6"/>
    </row>
    <row r="113" spans="2:5">
      <c r="B113" s="9"/>
      <c r="C113" s="10"/>
      <c r="D113" s="11"/>
      <c r="E113" s="6"/>
    </row>
    <row r="114" spans="2:5">
      <c r="B114" s="9"/>
      <c r="C114" s="10"/>
      <c r="D114" s="11"/>
      <c r="E114" s="6"/>
    </row>
    <row r="115" spans="2:5">
      <c r="B115" s="9"/>
      <c r="C115" s="10"/>
      <c r="D115" s="11"/>
      <c r="E115" s="6"/>
    </row>
    <row r="116" spans="2:5">
      <c r="B116" s="9"/>
      <c r="C116" s="10"/>
      <c r="D116" s="11"/>
      <c r="E116" s="6"/>
    </row>
    <row r="117" spans="2:5">
      <c r="B117" s="9"/>
      <c r="C117" s="10"/>
      <c r="D117" s="11"/>
      <c r="E117" s="6"/>
    </row>
    <row r="118" spans="2:5">
      <c r="B118" s="9"/>
      <c r="C118" s="10"/>
      <c r="D118" s="11"/>
      <c r="E118" s="6"/>
    </row>
    <row r="119" spans="2:5">
      <c r="B119" s="9"/>
      <c r="C119" s="10"/>
      <c r="D119" s="11"/>
      <c r="E119" s="6"/>
    </row>
    <row r="120" spans="2:5">
      <c r="B120" s="9"/>
      <c r="C120" s="10"/>
      <c r="D120" s="11"/>
      <c r="E120" s="6"/>
    </row>
    <row r="121" spans="2:5">
      <c r="B121" s="9"/>
      <c r="C121" s="10"/>
      <c r="D121" s="11"/>
      <c r="E121" s="6"/>
    </row>
    <row r="122" spans="2:5">
      <c r="B122" s="9"/>
      <c r="C122" s="10"/>
      <c r="D122" s="11"/>
      <c r="E122" s="6"/>
    </row>
    <row r="123" spans="2:5">
      <c r="B123" s="9"/>
      <c r="C123" s="10"/>
      <c r="D123" s="11"/>
      <c r="E123" s="6"/>
    </row>
    <row r="124" spans="2:5">
      <c r="B124" s="9"/>
      <c r="C124" s="10"/>
      <c r="D124" s="11"/>
      <c r="E124" s="6"/>
    </row>
    <row r="125" spans="2:5">
      <c r="B125" s="9"/>
      <c r="C125" s="10"/>
      <c r="D125" s="11"/>
      <c r="E125" s="6"/>
    </row>
    <row r="126" spans="2:5">
      <c r="B126" s="9"/>
      <c r="C126" s="10"/>
      <c r="D126" s="11"/>
      <c r="E126" s="6"/>
    </row>
    <row r="127" spans="2:5">
      <c r="B127" s="9"/>
      <c r="C127" s="10"/>
      <c r="D127" s="11"/>
      <c r="E127" s="6"/>
    </row>
    <row r="128" spans="2:5">
      <c r="B128" s="9"/>
      <c r="C128" s="10"/>
      <c r="D128" s="11"/>
      <c r="E128" s="6"/>
    </row>
    <row r="129" spans="2:5">
      <c r="B129" s="9"/>
      <c r="C129" s="10"/>
      <c r="D129" s="11"/>
      <c r="E129" s="6"/>
    </row>
    <row r="130" spans="2:5">
      <c r="B130" s="9"/>
      <c r="C130" s="10"/>
      <c r="D130" s="11"/>
      <c r="E130" s="6"/>
    </row>
    <row r="131" spans="2:5">
      <c r="B131" s="9"/>
      <c r="C131" s="10"/>
      <c r="D131" s="11"/>
      <c r="E131" s="6"/>
    </row>
    <row r="132" spans="2:5">
      <c r="B132" s="9"/>
      <c r="C132" s="10"/>
      <c r="D132" s="11"/>
      <c r="E132" s="6"/>
    </row>
    <row r="133" spans="2:5">
      <c r="B133" s="9"/>
      <c r="C133" s="10"/>
      <c r="D133" s="11"/>
      <c r="E133" s="6"/>
    </row>
    <row r="134" spans="2:5">
      <c r="B134" s="9"/>
      <c r="C134" s="10"/>
      <c r="D134" s="11"/>
      <c r="E134" s="6"/>
    </row>
    <row r="135" spans="2:5">
      <c r="B135" s="9"/>
      <c r="C135" s="10"/>
      <c r="D135" s="11"/>
      <c r="E135" s="6"/>
    </row>
    <row r="136" spans="2:5">
      <c r="B136" s="9"/>
      <c r="C136" s="10"/>
      <c r="D136" s="11"/>
      <c r="E136" s="6"/>
    </row>
    <row r="137" spans="2:5">
      <c r="B137" s="9"/>
      <c r="C137" s="10"/>
      <c r="D137" s="11"/>
      <c r="E137" s="6"/>
    </row>
    <row r="138" spans="2:5">
      <c r="B138" s="9"/>
      <c r="C138" s="10"/>
      <c r="D138" s="11"/>
      <c r="E138" s="6"/>
    </row>
    <row r="139" spans="2:5">
      <c r="B139" s="9"/>
      <c r="C139" s="10"/>
      <c r="D139" s="11"/>
      <c r="E139" s="6"/>
    </row>
    <row r="140" spans="2:5">
      <c r="B140" s="9"/>
      <c r="C140" s="10"/>
      <c r="D140" s="11"/>
      <c r="E140" s="6"/>
    </row>
    <row r="141" spans="2:5">
      <c r="B141" s="9"/>
      <c r="C141" s="10"/>
      <c r="D141" s="11"/>
      <c r="E141" s="6"/>
    </row>
    <row r="142" spans="2:5">
      <c r="B142" s="9"/>
      <c r="C142" s="10"/>
      <c r="D142" s="11"/>
      <c r="E142" s="6"/>
    </row>
    <row r="143" spans="2:5">
      <c r="B143" s="9"/>
      <c r="C143" s="10"/>
      <c r="D143" s="11"/>
      <c r="E143" s="6"/>
    </row>
    <row r="144" spans="2:5">
      <c r="B144" s="9"/>
      <c r="C144" s="10"/>
      <c r="D144" s="11"/>
      <c r="E144" s="6"/>
    </row>
    <row r="145" spans="2:5">
      <c r="B145" s="9"/>
      <c r="C145" s="10"/>
      <c r="D145" s="11"/>
      <c r="E145" s="6"/>
    </row>
    <row r="146" spans="2:5">
      <c r="B146" s="9"/>
      <c r="C146" s="10"/>
      <c r="D146" s="11"/>
      <c r="E146" s="6"/>
    </row>
    <row r="147" spans="2:5">
      <c r="B147" s="9"/>
      <c r="C147" s="10"/>
      <c r="D147" s="11"/>
      <c r="E147" s="6"/>
    </row>
    <row r="148" spans="2:5">
      <c r="B148" s="9"/>
      <c r="C148" s="10"/>
      <c r="D148" s="11"/>
      <c r="E148" s="6"/>
    </row>
    <row r="149" spans="2:5">
      <c r="B149" s="9"/>
      <c r="C149" s="10"/>
      <c r="D149" s="11"/>
      <c r="E149" s="6"/>
    </row>
    <row r="150" spans="2:5">
      <c r="B150" s="9"/>
      <c r="C150" s="10"/>
      <c r="D150" s="11"/>
      <c r="E150" s="6"/>
    </row>
    <row r="151" spans="2:5">
      <c r="B151" s="9"/>
      <c r="C151" s="10"/>
      <c r="D151" s="11"/>
      <c r="E151" s="6"/>
    </row>
    <row r="152" spans="2:5">
      <c r="B152" s="9"/>
      <c r="C152" s="10"/>
      <c r="D152" s="11"/>
      <c r="E152" s="6"/>
    </row>
    <row r="153" spans="2:5">
      <c r="B153" s="9"/>
      <c r="C153" s="10"/>
      <c r="D153" s="11"/>
      <c r="E153" s="6"/>
    </row>
    <row r="154" spans="2:5">
      <c r="B154" s="9"/>
      <c r="C154" s="10"/>
      <c r="D154" s="11"/>
      <c r="E154" s="6"/>
    </row>
    <row r="155" spans="2:5">
      <c r="B155" s="9"/>
      <c r="C155" s="10"/>
      <c r="D155" s="11"/>
      <c r="E155" s="6"/>
    </row>
    <row r="156" spans="2:5">
      <c r="B156" s="9"/>
      <c r="C156" s="10"/>
      <c r="D156" s="11"/>
      <c r="E156" s="6"/>
    </row>
    <row r="157" spans="2:5">
      <c r="B157" s="9"/>
      <c r="C157" s="10"/>
      <c r="D157" s="11"/>
      <c r="E157" s="6"/>
    </row>
    <row r="158" spans="2:5">
      <c r="B158" s="9"/>
      <c r="C158" s="10"/>
      <c r="D158" s="11"/>
      <c r="E158" s="6"/>
    </row>
    <row r="159" spans="2:5">
      <c r="B159" s="9"/>
      <c r="C159" s="10"/>
      <c r="D159" s="11"/>
      <c r="E159" s="6"/>
    </row>
    <row r="160" spans="2:5">
      <c r="B160" s="9"/>
      <c r="C160" s="10"/>
      <c r="D160" s="11"/>
      <c r="E160" s="6"/>
    </row>
    <row r="161" spans="2:5">
      <c r="B161" s="9"/>
      <c r="C161" s="10"/>
      <c r="D161" s="11"/>
      <c r="E161" s="6"/>
    </row>
    <row r="162" spans="2:5">
      <c r="B162" s="9"/>
      <c r="C162" s="10"/>
      <c r="D162" s="11"/>
      <c r="E162" s="6"/>
    </row>
    <row r="163" spans="2:5">
      <c r="B163" s="9"/>
      <c r="C163" s="10"/>
      <c r="D163" s="11"/>
      <c r="E163" s="6"/>
    </row>
    <row r="164" spans="2:5">
      <c r="B164" s="9"/>
      <c r="C164" s="10"/>
      <c r="D164" s="11"/>
      <c r="E164" s="6"/>
    </row>
    <row r="165" spans="2:5">
      <c r="B165" s="9"/>
      <c r="C165" s="10"/>
      <c r="D165" s="11"/>
      <c r="E165" s="6"/>
    </row>
    <row r="166" spans="2:5">
      <c r="B166" s="9"/>
      <c r="C166" s="10"/>
      <c r="D166" s="11"/>
      <c r="E166" s="6"/>
    </row>
    <row r="167" spans="2:5">
      <c r="B167" s="9"/>
      <c r="C167" s="10"/>
      <c r="D167" s="11"/>
      <c r="E167" s="6"/>
    </row>
    <row r="168" spans="2:5">
      <c r="B168" s="9"/>
      <c r="C168" s="10"/>
      <c r="D168" s="11"/>
      <c r="E168" s="6"/>
    </row>
    <row r="169" spans="2:5">
      <c r="B169" s="9"/>
      <c r="C169" s="10"/>
      <c r="D169" s="11"/>
      <c r="E169" s="6"/>
    </row>
    <row r="170" spans="2:5">
      <c r="B170" s="9"/>
      <c r="C170" s="10"/>
      <c r="D170" s="11"/>
      <c r="E170" s="6"/>
    </row>
    <row r="171" spans="2:5">
      <c r="B171" s="9"/>
      <c r="C171" s="10"/>
      <c r="D171" s="11"/>
      <c r="E171" s="6"/>
    </row>
    <row r="172" spans="2:5">
      <c r="C172" s="24"/>
      <c r="D172" s="25"/>
    </row>
    <row r="173" spans="2:5">
      <c r="C173" s="24"/>
      <c r="D173" s="25"/>
    </row>
    <row r="174" spans="2:5">
      <c r="C174" s="24"/>
      <c r="D174" s="25"/>
    </row>
    <row r="175" spans="2:5">
      <c r="C175" s="24"/>
      <c r="D175" s="25"/>
    </row>
    <row r="176" spans="2:5">
      <c r="C176" s="24"/>
      <c r="D176" s="25"/>
    </row>
    <row r="177" spans="3:4">
      <c r="C177" s="24"/>
      <c r="D177" s="25"/>
    </row>
    <row r="178" spans="3:4">
      <c r="C178" s="24"/>
      <c r="D178" s="25"/>
    </row>
    <row r="179" spans="3:4">
      <c r="C179" s="24"/>
      <c r="D179" s="25"/>
    </row>
    <row r="180" spans="3:4">
      <c r="C180" s="24"/>
      <c r="D180" s="25"/>
    </row>
    <row r="181" spans="3:4">
      <c r="C181" s="24"/>
      <c r="D181" s="25"/>
    </row>
    <row r="182" spans="3:4">
      <c r="C182" s="24"/>
      <c r="D182" s="25"/>
    </row>
    <row r="183" spans="3:4">
      <c r="C183" s="24"/>
      <c r="D183" s="25"/>
    </row>
    <row r="184" spans="3:4">
      <c r="C184" s="24"/>
      <c r="D184" s="25"/>
    </row>
    <row r="185" spans="3:4">
      <c r="C185" s="24"/>
      <c r="D185" s="25"/>
    </row>
    <row r="186" spans="3:4">
      <c r="C186" s="24"/>
      <c r="D186" s="25"/>
    </row>
    <row r="187" spans="3:4">
      <c r="C187" s="24"/>
      <c r="D187" s="25"/>
    </row>
    <row r="188" spans="3:4">
      <c r="C188" s="24"/>
      <c r="D188" s="25"/>
    </row>
    <row r="189" spans="3:4">
      <c r="C189" s="24"/>
      <c r="D189" s="25"/>
    </row>
    <row r="190" spans="3:4">
      <c r="C190" s="24"/>
      <c r="D190" s="25"/>
    </row>
    <row r="191" spans="3:4">
      <c r="C191" s="24"/>
      <c r="D191" s="25"/>
    </row>
    <row r="192" spans="3:4">
      <c r="C192" s="24"/>
      <c r="D192" s="25"/>
    </row>
    <row r="193" spans="3:4">
      <c r="C193" s="24"/>
      <c r="D193" s="25"/>
    </row>
    <row r="194" spans="3:4">
      <c r="C194" s="24"/>
      <c r="D194" s="25"/>
    </row>
    <row r="195" spans="3:4">
      <c r="C195" s="24"/>
      <c r="D195" s="25"/>
    </row>
    <row r="196" spans="3:4">
      <c r="C196" s="24"/>
      <c r="D196" s="25"/>
    </row>
    <row r="197" spans="3:4">
      <c r="C197" s="24"/>
      <c r="D197" s="25"/>
    </row>
    <row r="198" spans="3:4">
      <c r="C198" s="24"/>
      <c r="D198" s="25"/>
    </row>
    <row r="199" spans="3:4">
      <c r="C199" s="24"/>
      <c r="D199" s="25"/>
    </row>
    <row r="200" spans="3:4">
      <c r="C200" s="24"/>
      <c r="D200" s="25"/>
    </row>
    <row r="201" spans="3:4">
      <c r="C201" s="24"/>
      <c r="D201" s="25"/>
    </row>
    <row r="202" spans="3:4">
      <c r="C202" s="24"/>
      <c r="D202" s="25"/>
    </row>
    <row r="203" spans="3:4">
      <c r="C203" s="24"/>
      <c r="D203" s="25"/>
    </row>
    <row r="204" spans="3:4">
      <c r="C204" s="24"/>
      <c r="D204" s="25"/>
    </row>
    <row r="205" spans="3:4">
      <c r="C205" s="24"/>
      <c r="D205" s="25"/>
    </row>
    <row r="206" spans="3:4">
      <c r="C206" s="24"/>
      <c r="D206" s="25"/>
    </row>
    <row r="207" spans="3:4">
      <c r="C207" s="24"/>
      <c r="D207" s="25"/>
    </row>
    <row r="208" spans="3:4">
      <c r="C208" s="24"/>
      <c r="D208" s="25"/>
    </row>
    <row r="209" spans="3:4">
      <c r="C209" s="24"/>
      <c r="D209" s="25"/>
    </row>
    <row r="210" spans="3:4">
      <c r="C210" s="24"/>
      <c r="D210" s="25"/>
    </row>
    <row r="211" spans="3:4">
      <c r="C211" s="24"/>
      <c r="D211" s="25"/>
    </row>
    <row r="212" spans="3:4">
      <c r="C212" s="24"/>
      <c r="D212" s="25"/>
    </row>
    <row r="213" spans="3:4">
      <c r="C213" s="24"/>
      <c r="D213" s="25"/>
    </row>
    <row r="214" spans="3:4">
      <c r="C214" s="24"/>
      <c r="D214" s="25"/>
    </row>
    <row r="215" spans="3:4">
      <c r="C215" s="24"/>
      <c r="D215" s="25"/>
    </row>
    <row r="216" spans="3:4">
      <c r="C216" s="24"/>
      <c r="D216" s="25"/>
    </row>
    <row r="217" spans="3:4">
      <c r="C217" s="24"/>
      <c r="D217" s="25"/>
    </row>
    <row r="218" spans="3:4">
      <c r="C218" s="24"/>
      <c r="D218" s="25"/>
    </row>
    <row r="219" spans="3:4">
      <c r="C219" s="24"/>
      <c r="D219" s="25"/>
    </row>
    <row r="220" spans="3:4">
      <c r="C220" s="24"/>
      <c r="D220" s="25"/>
    </row>
    <row r="221" spans="3:4">
      <c r="C221" s="24"/>
      <c r="D221" s="25"/>
    </row>
    <row r="222" spans="3:4">
      <c r="C222" s="24"/>
      <c r="D222" s="25"/>
    </row>
    <row r="223" spans="3:4">
      <c r="C223" s="24"/>
      <c r="D223" s="25"/>
    </row>
    <row r="224" spans="3:4">
      <c r="C224" s="24"/>
      <c r="D224" s="25"/>
    </row>
    <row r="225" spans="3:4">
      <c r="C225" s="24"/>
      <c r="D225" s="25"/>
    </row>
    <row r="226" spans="3:4">
      <c r="C226" s="24"/>
      <c r="D226" s="25"/>
    </row>
    <row r="227" spans="3:4">
      <c r="C227" s="24"/>
      <c r="D227" s="25"/>
    </row>
    <row r="228" spans="3:4">
      <c r="C228" s="24"/>
      <c r="D228" s="25"/>
    </row>
    <row r="229" spans="3:4">
      <c r="C229" s="24"/>
      <c r="D229" s="25"/>
    </row>
    <row r="230" spans="3:4">
      <c r="C230" s="24"/>
      <c r="D230" s="25"/>
    </row>
    <row r="231" spans="3:4">
      <c r="C231" s="24"/>
      <c r="D231" s="25"/>
    </row>
    <row r="232" spans="3:4">
      <c r="C232" s="24"/>
      <c r="D232" s="25"/>
    </row>
    <row r="233" spans="3:4">
      <c r="C233" s="24"/>
      <c r="D233" s="25"/>
    </row>
    <row r="234" spans="3:4">
      <c r="C234" s="24"/>
      <c r="D234" s="25"/>
    </row>
    <row r="235" spans="3:4">
      <c r="C235" s="24"/>
      <c r="D235" s="25"/>
    </row>
    <row r="236" spans="3:4">
      <c r="C236" s="24"/>
      <c r="D236" s="25"/>
    </row>
    <row r="237" spans="3:4">
      <c r="C237" s="24"/>
      <c r="D237" s="25"/>
    </row>
    <row r="238" spans="3:4">
      <c r="C238" s="24"/>
      <c r="D238" s="25"/>
    </row>
    <row r="239" spans="3:4">
      <c r="C239" s="24"/>
      <c r="D239" s="25"/>
    </row>
    <row r="240" spans="3:4">
      <c r="C240" s="24"/>
      <c r="D240" s="25"/>
    </row>
    <row r="241" spans="3:4">
      <c r="C241" s="24"/>
      <c r="D241" s="25"/>
    </row>
    <row r="242" spans="3:4">
      <c r="C242" s="24"/>
      <c r="D242" s="25"/>
    </row>
    <row r="243" spans="3:4">
      <c r="C243" s="24"/>
      <c r="D243" s="25"/>
    </row>
    <row r="244" spans="3:4">
      <c r="C244" s="24"/>
      <c r="D244" s="25"/>
    </row>
    <row r="245" spans="3:4">
      <c r="C245" s="24"/>
      <c r="D245" s="25"/>
    </row>
    <row r="246" spans="3:4">
      <c r="C246" s="24"/>
      <c r="D246" s="25"/>
    </row>
    <row r="247" spans="3:4">
      <c r="C247" s="24"/>
      <c r="D247" s="25"/>
    </row>
    <row r="248" spans="3:4">
      <c r="C248" s="24"/>
      <c r="D248" s="25"/>
    </row>
    <row r="249" spans="3:4">
      <c r="C249" s="24"/>
      <c r="D249" s="25"/>
    </row>
    <row r="250" spans="3:4">
      <c r="C250" s="24"/>
      <c r="D250" s="25"/>
    </row>
    <row r="251" spans="3:4">
      <c r="C251" s="24"/>
      <c r="D251" s="25"/>
    </row>
    <row r="252" spans="3:4">
      <c r="C252" s="24"/>
      <c r="D252" s="25"/>
    </row>
    <row r="253" spans="3:4">
      <c r="C253" s="24"/>
      <c r="D253" s="25"/>
    </row>
    <row r="254" spans="3:4">
      <c r="C254" s="24"/>
      <c r="D254" s="25"/>
    </row>
    <row r="255" spans="3:4">
      <c r="C255" s="24"/>
      <c r="D255" s="25"/>
    </row>
    <row r="256" spans="3:4">
      <c r="C256" s="24"/>
      <c r="D256" s="25"/>
    </row>
    <row r="257" spans="3:4">
      <c r="C257" s="24"/>
      <c r="D257" s="25"/>
    </row>
    <row r="258" spans="3:4">
      <c r="C258" s="24"/>
      <c r="D258" s="25"/>
    </row>
    <row r="259" spans="3:4">
      <c r="C259" s="24"/>
      <c r="D259" s="25"/>
    </row>
    <row r="260" spans="3:4">
      <c r="C260" s="24"/>
      <c r="D260" s="25"/>
    </row>
    <row r="261" spans="3:4">
      <c r="C261" s="24"/>
      <c r="D261" s="25"/>
    </row>
    <row r="262" spans="3:4">
      <c r="C262" s="24"/>
      <c r="D262" s="25"/>
    </row>
    <row r="263" spans="3:4">
      <c r="C263" s="24"/>
      <c r="D263" s="25"/>
    </row>
    <row r="264" spans="3:4">
      <c r="C264" s="24"/>
      <c r="D264" s="25"/>
    </row>
    <row r="265" spans="3:4">
      <c r="C265" s="24"/>
      <c r="D265" s="25"/>
    </row>
    <row r="266" spans="3:4">
      <c r="C266" s="24"/>
      <c r="D266" s="25"/>
    </row>
    <row r="267" spans="3:4">
      <c r="C267" s="24"/>
      <c r="D267" s="25"/>
    </row>
    <row r="268" spans="3:4">
      <c r="C268" s="24"/>
      <c r="D268" s="25"/>
    </row>
    <row r="269" spans="3:4">
      <c r="C269" s="24"/>
      <c r="D269" s="25"/>
    </row>
    <row r="270" spans="3:4">
      <c r="C270" s="24"/>
      <c r="D270" s="25"/>
    </row>
    <row r="271" spans="3:4">
      <c r="C271" s="24"/>
      <c r="D271" s="25"/>
    </row>
    <row r="272" spans="3:4">
      <c r="C272" s="24"/>
      <c r="D272" s="25"/>
    </row>
    <row r="273" spans="3:4">
      <c r="C273" s="24"/>
      <c r="D273" s="25"/>
    </row>
    <row r="274" spans="3:4">
      <c r="C274" s="24"/>
      <c r="D274" s="25"/>
    </row>
    <row r="275" spans="3:4">
      <c r="C275" s="24"/>
      <c r="D275" s="25"/>
    </row>
    <row r="276" spans="3:4">
      <c r="C276" s="24"/>
      <c r="D276" s="25"/>
    </row>
    <row r="277" spans="3:4">
      <c r="C277" s="24"/>
      <c r="D277" s="25"/>
    </row>
    <row r="278" spans="3:4">
      <c r="C278" s="24"/>
      <c r="D278" s="25"/>
    </row>
    <row r="279" spans="3:4">
      <c r="C279" s="24"/>
      <c r="D279" s="25"/>
    </row>
    <row r="280" spans="3:4">
      <c r="C280" s="24"/>
      <c r="D280" s="25"/>
    </row>
    <row r="281" spans="3:4">
      <c r="C281" s="24"/>
      <c r="D281" s="25"/>
    </row>
    <row r="282" spans="3:4">
      <c r="C282" s="24"/>
      <c r="D282" s="25"/>
    </row>
    <row r="283" spans="3:4">
      <c r="C283" s="24"/>
      <c r="D283" s="25"/>
    </row>
    <row r="284" spans="3:4">
      <c r="C284" s="24"/>
      <c r="D284" s="25"/>
    </row>
    <row r="285" spans="3:4">
      <c r="C285" s="24"/>
      <c r="D285" s="25"/>
    </row>
    <row r="286" spans="3:4">
      <c r="C286" s="24"/>
      <c r="D286" s="25"/>
    </row>
    <row r="287" spans="3:4">
      <c r="C287" s="24"/>
      <c r="D287" s="25"/>
    </row>
    <row r="288" spans="3:4">
      <c r="C288" s="24"/>
      <c r="D288" s="25"/>
    </row>
    <row r="289" spans="3:4">
      <c r="C289" s="24"/>
      <c r="D289" s="25"/>
    </row>
    <row r="290" spans="3:4">
      <c r="C290" s="24"/>
      <c r="D290" s="25"/>
    </row>
    <row r="291" spans="3:4">
      <c r="C291" s="24"/>
      <c r="D291" s="25"/>
    </row>
    <row r="292" spans="3:4">
      <c r="C292" s="24"/>
      <c r="D292" s="25"/>
    </row>
    <row r="293" spans="3:4">
      <c r="C293" s="24"/>
      <c r="D293" s="25"/>
    </row>
    <row r="294" spans="3:4">
      <c r="C294" s="24"/>
      <c r="D294" s="25"/>
    </row>
    <row r="295" spans="3:4">
      <c r="C295" s="24"/>
      <c r="D295" s="25"/>
    </row>
    <row r="296" spans="3:4">
      <c r="C296" s="24"/>
      <c r="D296" s="25"/>
    </row>
    <row r="297" spans="3:4">
      <c r="C297" s="24"/>
      <c r="D297" s="25"/>
    </row>
    <row r="298" spans="3:4">
      <c r="C298" s="24"/>
      <c r="D298" s="25"/>
    </row>
    <row r="299" spans="3:4">
      <c r="C299" s="24"/>
      <c r="D299" s="25"/>
    </row>
    <row r="300" spans="3:4">
      <c r="C300" s="24"/>
      <c r="D300" s="25"/>
    </row>
    <row r="301" spans="3:4">
      <c r="C301" s="24"/>
      <c r="D301" s="25"/>
    </row>
    <row r="302" spans="3:4">
      <c r="C302" s="24"/>
      <c r="D302" s="25"/>
    </row>
    <row r="303" spans="3:4">
      <c r="C303" s="24"/>
      <c r="D303" s="25"/>
    </row>
    <row r="304" spans="3:4">
      <c r="C304" s="24"/>
      <c r="D304" s="25"/>
    </row>
    <row r="305" spans="3:4">
      <c r="C305" s="24"/>
      <c r="D305" s="25"/>
    </row>
    <row r="306" spans="3:4">
      <c r="C306" s="24"/>
      <c r="D306" s="25"/>
    </row>
    <row r="307" spans="3:4">
      <c r="C307" s="24"/>
      <c r="D307" s="25"/>
    </row>
    <row r="308" spans="3:4">
      <c r="C308" s="24"/>
      <c r="D308" s="25"/>
    </row>
    <row r="309" spans="3:4">
      <c r="C309" s="24"/>
      <c r="D309" s="25"/>
    </row>
    <row r="310" spans="3:4">
      <c r="C310" s="24"/>
      <c r="D310" s="25"/>
    </row>
    <row r="311" spans="3:4">
      <c r="C311" s="24"/>
      <c r="D311" s="25"/>
    </row>
    <row r="312" spans="3:4">
      <c r="C312" s="24"/>
      <c r="D312" s="25"/>
    </row>
    <row r="313" spans="3:4">
      <c r="C313" s="24"/>
      <c r="D313" s="25"/>
    </row>
    <row r="314" spans="3:4">
      <c r="C314" s="24"/>
      <c r="D314" s="25"/>
    </row>
    <row r="315" spans="3:4">
      <c r="C315" s="24"/>
      <c r="D315" s="25"/>
    </row>
    <row r="316" spans="3:4">
      <c r="C316" s="24"/>
      <c r="D316" s="25"/>
    </row>
    <row r="317" spans="3:4">
      <c r="C317" s="24"/>
      <c r="D317" s="25"/>
    </row>
    <row r="318" spans="3:4">
      <c r="C318" s="24"/>
      <c r="D318" s="25"/>
    </row>
    <row r="319" spans="3:4">
      <c r="C319" s="24"/>
      <c r="D319" s="25"/>
    </row>
    <row r="320" spans="3:4">
      <c r="C320" s="24"/>
      <c r="D320" s="25"/>
    </row>
    <row r="321" spans="3:4">
      <c r="C321" s="24"/>
      <c r="D321" s="25"/>
    </row>
    <row r="322" spans="3:4">
      <c r="C322" s="24"/>
      <c r="D322" s="25"/>
    </row>
    <row r="323" spans="3:4">
      <c r="C323" s="24"/>
      <c r="D323" s="25"/>
    </row>
    <row r="324" spans="3:4">
      <c r="C324" s="24"/>
      <c r="D324" s="25"/>
    </row>
    <row r="325" spans="3:4">
      <c r="C325" s="24"/>
      <c r="D325" s="25"/>
    </row>
    <row r="326" spans="3:4">
      <c r="C326" s="24"/>
      <c r="D326" s="25"/>
    </row>
    <row r="327" spans="3:4">
      <c r="C327" s="24"/>
      <c r="D327" s="25"/>
    </row>
    <row r="328" spans="3:4">
      <c r="C328" s="24"/>
      <c r="D328" s="25"/>
    </row>
    <row r="329" spans="3:4">
      <c r="C329" s="24"/>
      <c r="D329" s="25"/>
    </row>
    <row r="330" spans="3:4">
      <c r="C330" s="24"/>
      <c r="D330" s="25"/>
    </row>
    <row r="331" spans="3:4">
      <c r="C331" s="24"/>
      <c r="D331" s="25"/>
    </row>
    <row r="332" spans="3:4">
      <c r="C332" s="24"/>
      <c r="D332" s="25"/>
    </row>
    <row r="333" spans="3:4">
      <c r="C333" s="24"/>
      <c r="D333" s="25"/>
    </row>
    <row r="334" spans="3:4">
      <c r="C334" s="24"/>
      <c r="D334" s="25"/>
    </row>
    <row r="335" spans="3:4">
      <c r="C335" s="24"/>
      <c r="D335" s="25"/>
    </row>
    <row r="336" spans="3:4">
      <c r="C336" s="24"/>
      <c r="D336" s="25"/>
    </row>
    <row r="337" spans="3:4">
      <c r="C337" s="24"/>
      <c r="D337" s="25"/>
    </row>
    <row r="338" spans="3:4">
      <c r="C338" s="24"/>
      <c r="D338" s="25"/>
    </row>
    <row r="339" spans="3:4">
      <c r="C339" s="24"/>
      <c r="D339" s="25"/>
    </row>
    <row r="340" spans="3:4">
      <c r="C340" s="24"/>
      <c r="D340" s="25"/>
    </row>
    <row r="341" spans="3:4">
      <c r="C341" s="24"/>
      <c r="D341" s="25"/>
    </row>
    <row r="342" spans="3:4">
      <c r="C342" s="24"/>
      <c r="D342" s="25"/>
    </row>
    <row r="343" spans="3:4">
      <c r="C343" s="24"/>
      <c r="D343" s="25"/>
    </row>
    <row r="344" spans="3:4">
      <c r="C344" s="24"/>
      <c r="D344" s="25"/>
    </row>
    <row r="345" spans="3:4">
      <c r="C345" s="24"/>
      <c r="D345" s="25"/>
    </row>
  </sheetData>
  <mergeCells count="3">
    <mergeCell ref="C1:D1"/>
    <mergeCell ref="C2:G2"/>
    <mergeCell ref="A3:D4"/>
  </mergeCells>
  <phoneticPr fontId="32" type="noConversion"/>
  <pageMargins left="0.59055118110236227" right="0.39370078740157483" top="0.59055118110236227" bottom="0.39370078740157483" header="0.19685039370078741" footer="0.39370078740157483"/>
  <pageSetup paperSize="9" scale="8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1"/>
  <sheetViews>
    <sheetView topLeftCell="A5" zoomScale="75" workbookViewId="0">
      <selection activeCell="D26" sqref="D26"/>
    </sheetView>
  </sheetViews>
  <sheetFormatPr defaultColWidth="10.28515625" defaultRowHeight="15.75"/>
  <cols>
    <col min="1" max="1" width="9.85546875" style="28" customWidth="1"/>
    <col min="2" max="2" width="25.42578125" style="63" customWidth="1"/>
    <col min="3" max="3" width="62.5703125" style="70" customWidth="1"/>
    <col min="4" max="5" width="11.85546875" style="71" customWidth="1"/>
    <col min="6" max="6" width="2.140625" style="33" hidden="1" customWidth="1"/>
    <col min="7" max="7" width="10.28515625" style="33" customWidth="1"/>
    <col min="8" max="8" width="11.140625" style="33" bestFit="1" customWidth="1"/>
    <col min="9" max="10" width="10.28515625" style="33" customWidth="1"/>
    <col min="11" max="11" width="10.5703125" style="33" bestFit="1" customWidth="1"/>
    <col min="12" max="16384" width="10.28515625" style="33"/>
  </cols>
  <sheetData>
    <row r="1" spans="1:8" ht="16.5">
      <c r="B1" s="29"/>
      <c r="C1" s="30"/>
      <c r="D1" s="31"/>
      <c r="E1" s="31"/>
      <c r="F1" s="32"/>
    </row>
    <row r="2" spans="1:8" ht="13.5" customHeight="1">
      <c r="B2" s="34"/>
      <c r="C2" s="30"/>
      <c r="D2" s="35"/>
      <c r="E2" s="35"/>
      <c r="F2" s="32"/>
    </row>
    <row r="3" spans="1:8" ht="16.5">
      <c r="B3" s="34"/>
      <c r="C3" s="30"/>
      <c r="D3" s="31"/>
      <c r="E3" s="31" t="s">
        <v>81</v>
      </c>
      <c r="F3" s="32"/>
    </row>
    <row r="4" spans="1:8" ht="16.5" customHeight="1">
      <c r="B4" s="34"/>
      <c r="C4" s="338" t="s">
        <v>129</v>
      </c>
      <c r="D4" s="339"/>
      <c r="E4" s="339"/>
      <c r="F4" s="32"/>
    </row>
    <row r="5" spans="1:8" ht="15.75" customHeight="1">
      <c r="B5" s="34"/>
      <c r="C5" s="338" t="s">
        <v>131</v>
      </c>
      <c r="D5" s="339"/>
      <c r="E5" s="339"/>
      <c r="F5" s="32"/>
    </row>
    <row r="6" spans="1:8" ht="38.25" customHeight="1">
      <c r="B6" s="36"/>
      <c r="C6" s="341" t="s">
        <v>130</v>
      </c>
      <c r="D6" s="341"/>
      <c r="E6" s="341"/>
      <c r="F6" s="111"/>
      <c r="G6" s="111"/>
      <c r="H6" s="111"/>
    </row>
    <row r="7" spans="1:8" ht="43.5" customHeight="1">
      <c r="B7" s="340" t="s">
        <v>132</v>
      </c>
      <c r="C7" s="340"/>
      <c r="D7" s="340"/>
      <c r="E7" s="340"/>
      <c r="F7" s="32"/>
    </row>
    <row r="8" spans="1:8" ht="11.25" customHeight="1">
      <c r="B8" s="37"/>
      <c r="C8" s="38"/>
      <c r="D8" s="39"/>
      <c r="E8" s="39"/>
      <c r="F8" s="32"/>
    </row>
    <row r="9" spans="1:8" s="41" customFormat="1" ht="34.5" customHeight="1">
      <c r="A9" s="342" t="s">
        <v>34</v>
      </c>
      <c r="B9" s="345" t="s">
        <v>35</v>
      </c>
      <c r="C9" s="345" t="s">
        <v>36</v>
      </c>
      <c r="D9" s="348" t="s">
        <v>82</v>
      </c>
      <c r="E9" s="349"/>
      <c r="F9" s="40"/>
    </row>
    <row r="10" spans="1:8" ht="12" hidden="1" customHeight="1">
      <c r="A10" s="343"/>
      <c r="B10" s="346"/>
      <c r="C10" s="346"/>
      <c r="D10" s="42"/>
      <c r="E10" s="42"/>
      <c r="F10" s="32"/>
    </row>
    <row r="11" spans="1:8" s="45" customFormat="1" ht="24" customHeight="1">
      <c r="A11" s="344"/>
      <c r="B11" s="347"/>
      <c r="C11" s="347"/>
      <c r="D11" s="43" t="s">
        <v>126</v>
      </c>
      <c r="E11" s="43" t="s">
        <v>133</v>
      </c>
      <c r="F11" s="44"/>
    </row>
    <row r="12" spans="1:8" ht="30.75" hidden="1" customHeight="1">
      <c r="B12" s="46" t="s">
        <v>37</v>
      </c>
      <c r="C12" s="47" t="s">
        <v>38</v>
      </c>
      <c r="D12" s="48" t="e">
        <f>D16+D22+D28+#REF!</f>
        <v>#REF!</v>
      </c>
      <c r="E12" s="48" t="e">
        <f>E16+E22+E28+#REF!</f>
        <v>#REF!</v>
      </c>
      <c r="F12" s="32"/>
    </row>
    <row r="13" spans="1:8" ht="12" hidden="1" customHeight="1">
      <c r="B13" s="49"/>
      <c r="C13" s="50"/>
      <c r="D13" s="51"/>
      <c r="E13" s="51"/>
      <c r="F13" s="32"/>
    </row>
    <row r="14" spans="1:8" ht="2.25" customHeight="1">
      <c r="B14" s="52"/>
      <c r="C14" s="53"/>
      <c r="D14" s="54"/>
      <c r="E14" s="54"/>
      <c r="F14" s="32"/>
    </row>
    <row r="15" spans="1:8" ht="30.75" customHeight="1">
      <c r="A15" s="72">
        <v>208</v>
      </c>
      <c r="B15" s="73" t="s">
        <v>39</v>
      </c>
      <c r="C15" s="74" t="s">
        <v>38</v>
      </c>
      <c r="D15" s="110">
        <f>D16+D28</f>
        <v>0</v>
      </c>
      <c r="E15" s="110">
        <f>E16+E28</f>
        <v>0</v>
      </c>
      <c r="F15" s="32"/>
    </row>
    <row r="16" spans="1:8" s="55" customFormat="1" ht="34.5" customHeight="1">
      <c r="A16" s="102">
        <v>208</v>
      </c>
      <c r="B16" s="76" t="s">
        <v>40</v>
      </c>
      <c r="C16" s="77" t="s">
        <v>41</v>
      </c>
      <c r="D16" s="104">
        <f>D17-D19</f>
        <v>0</v>
      </c>
      <c r="E16" s="104">
        <f>E17-E19</f>
        <v>0</v>
      </c>
      <c r="F16" s="56"/>
    </row>
    <row r="17" spans="1:11" s="58" customFormat="1" ht="33" customHeight="1">
      <c r="A17" s="102">
        <v>208</v>
      </c>
      <c r="B17" s="78" t="s">
        <v>42</v>
      </c>
      <c r="C17" s="79" t="s">
        <v>43</v>
      </c>
      <c r="D17" s="103">
        <f>D18</f>
        <v>0</v>
      </c>
      <c r="E17" s="103">
        <f>E18</f>
        <v>0</v>
      </c>
      <c r="F17" s="57"/>
    </row>
    <row r="18" spans="1:11" s="60" customFormat="1" ht="34.5" customHeight="1">
      <c r="A18" s="102">
        <v>208</v>
      </c>
      <c r="B18" s="81" t="s">
        <v>44</v>
      </c>
      <c r="C18" s="82" t="s">
        <v>12</v>
      </c>
      <c r="D18" s="105"/>
      <c r="E18" s="105"/>
      <c r="F18" s="59"/>
    </row>
    <row r="19" spans="1:11" s="60" customFormat="1" ht="33" customHeight="1">
      <c r="A19" s="102">
        <v>208</v>
      </c>
      <c r="B19" s="78" t="s">
        <v>45</v>
      </c>
      <c r="C19" s="83" t="s">
        <v>46</v>
      </c>
      <c r="D19" s="103">
        <f>D20</f>
        <v>0</v>
      </c>
      <c r="E19" s="103">
        <f>E20</f>
        <v>0</v>
      </c>
      <c r="F19" s="59"/>
    </row>
    <row r="20" spans="1:11" s="60" customFormat="1" ht="33.75" customHeight="1">
      <c r="A20" s="102">
        <v>208</v>
      </c>
      <c r="B20" s="84" t="s">
        <v>47</v>
      </c>
      <c r="C20" s="82" t="s">
        <v>13</v>
      </c>
      <c r="D20" s="105"/>
      <c r="E20" s="105"/>
      <c r="F20" s="59"/>
    </row>
    <row r="21" spans="1:11" ht="12" customHeight="1">
      <c r="A21" s="85"/>
      <c r="B21" s="84"/>
      <c r="C21" s="86"/>
      <c r="D21" s="112"/>
      <c r="E21" s="112"/>
      <c r="F21" s="32"/>
    </row>
    <row r="22" spans="1:11" s="62" customFormat="1" ht="33" customHeight="1">
      <c r="A22" s="102">
        <v>208</v>
      </c>
      <c r="B22" s="76" t="s">
        <v>48</v>
      </c>
      <c r="C22" s="87" t="s">
        <v>49</v>
      </c>
      <c r="D22" s="104">
        <f>D23-D25</f>
        <v>0</v>
      </c>
      <c r="E22" s="104">
        <f>E23-E25</f>
        <v>0</v>
      </c>
      <c r="F22" s="61"/>
    </row>
    <row r="23" spans="1:11" s="58" customFormat="1" ht="34.5" customHeight="1">
      <c r="A23" s="102">
        <v>208</v>
      </c>
      <c r="B23" s="84" t="s">
        <v>50</v>
      </c>
      <c r="C23" s="83" t="s">
        <v>51</v>
      </c>
      <c r="D23" s="103">
        <f>D24</f>
        <v>0</v>
      </c>
      <c r="E23" s="103">
        <f>E24</f>
        <v>0</v>
      </c>
      <c r="F23" s="57"/>
    </row>
    <row r="24" spans="1:11" ht="47.25">
      <c r="A24" s="102">
        <v>208</v>
      </c>
      <c r="B24" s="84" t="s">
        <v>52</v>
      </c>
      <c r="C24" s="88" t="s">
        <v>53</v>
      </c>
      <c r="D24" s="112"/>
      <c r="E24" s="112"/>
      <c r="F24" s="32"/>
    </row>
    <row r="25" spans="1:11" s="60" customFormat="1" ht="51" customHeight="1">
      <c r="A25" s="102">
        <v>208</v>
      </c>
      <c r="B25" s="84" t="s">
        <v>54</v>
      </c>
      <c r="C25" s="89" t="s">
        <v>55</v>
      </c>
      <c r="D25" s="113"/>
      <c r="E25" s="113"/>
      <c r="F25" s="59"/>
      <c r="G25" s="59"/>
      <c r="H25" s="59"/>
      <c r="I25" s="59"/>
      <c r="J25" s="59"/>
      <c r="K25" s="59"/>
    </row>
    <row r="26" spans="1:11" s="60" customFormat="1" ht="48.75" customHeight="1">
      <c r="A26" s="102">
        <v>208</v>
      </c>
      <c r="B26" s="84" t="s">
        <v>56</v>
      </c>
      <c r="C26" s="82" t="s">
        <v>14</v>
      </c>
      <c r="D26" s="113"/>
      <c r="E26" s="113"/>
      <c r="F26" s="59"/>
      <c r="G26" s="59"/>
      <c r="H26" s="59"/>
      <c r="I26" s="59"/>
      <c r="J26" s="59"/>
      <c r="K26" s="59"/>
    </row>
    <row r="27" spans="1:11" s="60" customFormat="1" ht="12" customHeight="1">
      <c r="A27" s="80"/>
      <c r="B27" s="84"/>
      <c r="C27" s="82"/>
      <c r="D27" s="113"/>
      <c r="E27" s="113"/>
      <c r="F27" s="59"/>
      <c r="G27" s="59"/>
      <c r="H27" s="59"/>
      <c r="I27" s="59"/>
      <c r="J27" s="59"/>
      <c r="K27" s="59"/>
    </row>
    <row r="28" spans="1:11" s="60" customFormat="1" ht="20.25" customHeight="1">
      <c r="A28" s="102">
        <v>208</v>
      </c>
      <c r="B28" s="90" t="s">
        <v>57</v>
      </c>
      <c r="C28" s="91" t="s">
        <v>58</v>
      </c>
      <c r="D28" s="104">
        <f>D29-D33</f>
        <v>0</v>
      </c>
      <c r="E28" s="104">
        <f>E29-E33</f>
        <v>0</v>
      </c>
      <c r="F28" s="59"/>
      <c r="G28" s="59"/>
      <c r="H28" s="59"/>
      <c r="I28" s="59"/>
      <c r="J28" s="59"/>
      <c r="K28" s="59"/>
    </row>
    <row r="29" spans="1:11" s="55" customFormat="1" ht="16.5" customHeight="1">
      <c r="A29" s="102">
        <v>208</v>
      </c>
      <c r="B29" s="92" t="s">
        <v>59</v>
      </c>
      <c r="C29" s="93" t="s">
        <v>60</v>
      </c>
      <c r="D29" s="103">
        <f t="shared" ref="D29:E31" si="0">D30</f>
        <v>28236</v>
      </c>
      <c r="E29" s="103">
        <f t="shared" si="0"/>
        <v>29083</v>
      </c>
      <c r="F29" s="56"/>
      <c r="G29" s="56"/>
      <c r="H29" s="56"/>
      <c r="I29" s="56"/>
      <c r="J29" s="56"/>
      <c r="K29" s="56"/>
    </row>
    <row r="30" spans="1:11" s="62" customFormat="1" ht="18" customHeight="1">
      <c r="A30" s="102">
        <v>208</v>
      </c>
      <c r="B30" s="94" t="s">
        <v>61</v>
      </c>
      <c r="C30" s="93" t="s">
        <v>62</v>
      </c>
      <c r="D30" s="103">
        <f t="shared" si="0"/>
        <v>28236</v>
      </c>
      <c r="E30" s="103">
        <f t="shared" si="0"/>
        <v>29083</v>
      </c>
      <c r="F30" s="61"/>
      <c r="G30" s="61"/>
      <c r="H30" s="61"/>
      <c r="I30" s="61"/>
      <c r="J30" s="61"/>
      <c r="K30" s="61"/>
    </row>
    <row r="31" spans="1:11" s="62" customFormat="1" ht="18" customHeight="1">
      <c r="A31" s="102">
        <v>208</v>
      </c>
      <c r="B31" s="94" t="s">
        <v>63</v>
      </c>
      <c r="C31" s="95" t="s">
        <v>64</v>
      </c>
      <c r="D31" s="103">
        <f t="shared" si="0"/>
        <v>28236</v>
      </c>
      <c r="E31" s="103">
        <f t="shared" si="0"/>
        <v>29083</v>
      </c>
      <c r="F31" s="61"/>
      <c r="G31" s="61"/>
      <c r="H31" s="61"/>
      <c r="I31" s="61"/>
      <c r="J31" s="61"/>
      <c r="K31" s="61"/>
    </row>
    <row r="32" spans="1:11" s="58" customFormat="1" ht="18.75" customHeight="1">
      <c r="A32" s="102">
        <v>208</v>
      </c>
      <c r="B32" s="96" t="s">
        <v>65</v>
      </c>
      <c r="C32" s="79" t="s">
        <v>66</v>
      </c>
      <c r="D32" s="118">
        <v>28236</v>
      </c>
      <c r="E32" s="118">
        <v>29083</v>
      </c>
      <c r="F32" s="57"/>
      <c r="G32" s="57"/>
      <c r="H32" s="57"/>
      <c r="I32" s="57"/>
      <c r="J32" s="57"/>
      <c r="K32" s="57"/>
    </row>
    <row r="33" spans="1:14" s="41" customFormat="1" ht="15.75" customHeight="1">
      <c r="A33" s="102">
        <v>208</v>
      </c>
      <c r="B33" s="84" t="s">
        <v>67</v>
      </c>
      <c r="C33" s="79" t="s">
        <v>68</v>
      </c>
      <c r="D33" s="103">
        <f t="shared" ref="D33:E35" si="1">D34</f>
        <v>28236</v>
      </c>
      <c r="E33" s="103">
        <f t="shared" si="1"/>
        <v>29083</v>
      </c>
      <c r="F33" s="40"/>
      <c r="G33" s="40"/>
      <c r="H33" s="40"/>
      <c r="I33" s="40"/>
      <c r="J33" s="40"/>
      <c r="K33" s="40"/>
    </row>
    <row r="34" spans="1:14" s="62" customFormat="1" ht="18" customHeight="1">
      <c r="A34" s="102">
        <v>208</v>
      </c>
      <c r="B34" s="92" t="s">
        <v>69</v>
      </c>
      <c r="C34" s="79" t="s">
        <v>70</v>
      </c>
      <c r="D34" s="103">
        <f t="shared" si="1"/>
        <v>28236</v>
      </c>
      <c r="E34" s="103">
        <f t="shared" si="1"/>
        <v>29083</v>
      </c>
      <c r="F34" s="61"/>
      <c r="G34" s="61"/>
      <c r="H34" s="61"/>
      <c r="I34" s="61"/>
      <c r="J34" s="61"/>
      <c r="K34" s="61"/>
    </row>
    <row r="35" spans="1:14" s="41" customFormat="1" ht="16.5" customHeight="1">
      <c r="A35" s="97"/>
      <c r="B35" s="84" t="s">
        <v>71</v>
      </c>
      <c r="C35" s="86" t="s">
        <v>72</v>
      </c>
      <c r="D35" s="103">
        <f t="shared" si="1"/>
        <v>28236</v>
      </c>
      <c r="E35" s="103">
        <f t="shared" si="1"/>
        <v>29083</v>
      </c>
      <c r="F35" s="40"/>
      <c r="G35" s="40"/>
      <c r="H35" s="40"/>
      <c r="I35" s="40"/>
      <c r="J35" s="40"/>
      <c r="K35" s="40"/>
    </row>
    <row r="36" spans="1:14" s="41" customFormat="1" ht="21" customHeight="1">
      <c r="A36" s="102">
        <v>208</v>
      </c>
      <c r="B36" s="84" t="s">
        <v>73</v>
      </c>
      <c r="C36" s="86" t="s">
        <v>15</v>
      </c>
      <c r="D36" s="119">
        <v>28236</v>
      </c>
      <c r="E36" s="119">
        <v>29083</v>
      </c>
      <c r="F36" s="40"/>
      <c r="G36" s="40"/>
      <c r="H36" s="40"/>
      <c r="I36" s="40"/>
      <c r="J36" s="40"/>
      <c r="K36" s="40"/>
    </row>
    <row r="37" spans="1:14" ht="12" customHeight="1">
      <c r="A37" s="85"/>
      <c r="B37" s="84"/>
      <c r="C37" s="86"/>
      <c r="D37" s="117"/>
      <c r="E37" s="117"/>
      <c r="F37" s="32"/>
      <c r="G37" s="32"/>
      <c r="H37" s="32"/>
      <c r="I37" s="32"/>
      <c r="J37" s="32"/>
      <c r="K37" s="32"/>
    </row>
    <row r="38" spans="1:14" s="55" customFormat="1" ht="30.75" customHeight="1">
      <c r="A38" s="102">
        <v>208</v>
      </c>
      <c r="B38" s="76" t="s">
        <v>74</v>
      </c>
      <c r="C38" s="98" t="s">
        <v>75</v>
      </c>
      <c r="D38" s="114"/>
      <c r="E38" s="114"/>
      <c r="F38" s="56"/>
      <c r="G38" s="56"/>
      <c r="H38" s="56"/>
      <c r="I38" s="56" t="s">
        <v>6</v>
      </c>
      <c r="J38" s="56"/>
      <c r="K38" s="56"/>
    </row>
    <row r="39" spans="1:14" s="62" customFormat="1" ht="33.75" customHeight="1">
      <c r="A39" s="102">
        <v>208</v>
      </c>
      <c r="B39" s="84" t="s">
        <v>76</v>
      </c>
      <c r="C39" s="79" t="s">
        <v>77</v>
      </c>
      <c r="D39" s="115"/>
      <c r="E39" s="115"/>
      <c r="F39" s="61"/>
      <c r="G39" s="61"/>
      <c r="H39" s="61"/>
      <c r="I39" s="61"/>
      <c r="J39" s="61"/>
      <c r="K39" s="61"/>
    </row>
    <row r="40" spans="1:14" s="58" customFormat="1" ht="34.5" customHeight="1">
      <c r="A40" s="102">
        <v>208</v>
      </c>
      <c r="B40" s="84" t="s">
        <v>78</v>
      </c>
      <c r="C40" s="83" t="s">
        <v>18</v>
      </c>
      <c r="D40" s="116"/>
      <c r="E40" s="116"/>
      <c r="F40" s="57"/>
      <c r="G40" s="57"/>
      <c r="H40" s="57"/>
      <c r="I40" s="57"/>
      <c r="J40" s="57"/>
      <c r="K40" s="57"/>
    </row>
    <row r="41" spans="1:14" s="60" customFormat="1" ht="33" customHeight="1">
      <c r="A41" s="102">
        <v>208</v>
      </c>
      <c r="B41" s="84" t="s">
        <v>79</v>
      </c>
      <c r="C41" s="82" t="s">
        <v>80</v>
      </c>
      <c r="D41" s="113"/>
      <c r="E41" s="113"/>
      <c r="F41" s="59"/>
      <c r="G41" s="59"/>
      <c r="H41" s="59"/>
      <c r="I41" s="59"/>
      <c r="J41" s="59"/>
      <c r="K41" s="59"/>
    </row>
    <row r="42" spans="1:14" s="58" customFormat="1" ht="33.75" customHeight="1">
      <c r="A42" s="102">
        <v>208</v>
      </c>
      <c r="B42" s="84" t="s">
        <v>16</v>
      </c>
      <c r="C42" s="86" t="s">
        <v>17</v>
      </c>
      <c r="D42" s="116"/>
      <c r="E42" s="116"/>
      <c r="F42" s="57"/>
      <c r="G42" s="57"/>
      <c r="H42" s="57"/>
      <c r="I42" s="57"/>
      <c r="J42" s="57"/>
      <c r="K42" s="57"/>
    </row>
    <row r="43" spans="1:14" s="60" customFormat="1" ht="13.5" customHeight="1">
      <c r="A43" s="80"/>
      <c r="B43" s="84"/>
      <c r="C43" s="99"/>
      <c r="D43" s="75"/>
      <c r="E43" s="75"/>
      <c r="F43" s="59"/>
      <c r="I43" s="59"/>
      <c r="J43" s="59"/>
      <c r="K43" s="59"/>
      <c r="L43" s="59"/>
      <c r="M43" s="64"/>
      <c r="N43" s="59"/>
    </row>
    <row r="44" spans="1:14" ht="21.75" customHeight="1">
      <c r="B44" s="65"/>
      <c r="C44" s="66"/>
      <c r="D44" s="39"/>
      <c r="E44" s="39"/>
      <c r="F44" s="32"/>
      <c r="I44" s="32"/>
      <c r="J44" s="32"/>
      <c r="K44" s="32"/>
      <c r="L44" s="32"/>
      <c r="M44" s="32"/>
      <c r="N44" s="32"/>
    </row>
    <row r="45" spans="1:14" ht="19.5" customHeight="1">
      <c r="B45" s="37"/>
      <c r="C45" s="38"/>
      <c r="D45" s="39"/>
      <c r="E45" s="39"/>
      <c r="F45" s="32"/>
      <c r="I45" s="32"/>
      <c r="J45" s="32"/>
      <c r="K45" s="32"/>
      <c r="L45" s="32"/>
      <c r="M45" s="32"/>
      <c r="N45" s="32"/>
    </row>
    <row r="46" spans="1:14" ht="21.75" customHeight="1">
      <c r="B46" s="67"/>
      <c r="C46" s="37"/>
      <c r="D46" s="67"/>
      <c r="E46" s="67"/>
      <c r="F46" s="32"/>
      <c r="I46" s="32"/>
      <c r="J46" s="32"/>
      <c r="K46" s="32"/>
      <c r="L46" s="32"/>
      <c r="M46" s="32"/>
      <c r="N46" s="32"/>
    </row>
    <row r="47" spans="1:14">
      <c r="B47" s="37"/>
      <c r="C47" s="38"/>
      <c r="D47" s="39"/>
      <c r="E47" s="39"/>
      <c r="F47" s="32"/>
      <c r="I47" s="32"/>
      <c r="J47" s="32"/>
      <c r="K47" s="32"/>
      <c r="L47" s="32"/>
      <c r="M47" s="32"/>
      <c r="N47" s="32"/>
    </row>
    <row r="48" spans="1:14">
      <c r="B48" s="37"/>
      <c r="C48" s="38"/>
      <c r="D48" s="39"/>
      <c r="E48" s="39"/>
      <c r="F48" s="32"/>
      <c r="I48" s="32"/>
      <c r="J48" s="32"/>
      <c r="K48" s="32"/>
      <c r="L48" s="32"/>
      <c r="M48" s="32"/>
      <c r="N48" s="32"/>
    </row>
    <row r="49" spans="2:14">
      <c r="B49" s="37"/>
      <c r="C49" s="38"/>
      <c r="D49" s="39"/>
      <c r="E49" s="39"/>
      <c r="F49" s="32"/>
      <c r="I49" s="32"/>
      <c r="J49" s="32"/>
      <c r="K49" s="32"/>
      <c r="L49" s="32"/>
      <c r="M49" s="32"/>
      <c r="N49" s="32"/>
    </row>
    <row r="50" spans="2:14">
      <c r="B50" s="37"/>
      <c r="C50" s="38"/>
      <c r="D50" s="39"/>
      <c r="E50" s="39"/>
      <c r="F50" s="32"/>
    </row>
    <row r="51" spans="2:14">
      <c r="B51" s="37"/>
      <c r="C51" s="38"/>
      <c r="D51" s="39"/>
      <c r="E51" s="39"/>
      <c r="F51" s="32"/>
    </row>
    <row r="52" spans="2:14">
      <c r="B52" s="37"/>
      <c r="C52" s="38"/>
      <c r="D52" s="39"/>
      <c r="E52" s="39"/>
      <c r="F52" s="32"/>
    </row>
    <row r="53" spans="2:14">
      <c r="B53" s="37"/>
      <c r="C53" s="38"/>
      <c r="D53" s="39"/>
      <c r="E53" s="39"/>
      <c r="F53" s="32"/>
    </row>
    <row r="54" spans="2:14">
      <c r="B54" s="37"/>
      <c r="C54" s="38"/>
      <c r="D54" s="39"/>
      <c r="E54" s="39"/>
      <c r="F54" s="32"/>
    </row>
    <row r="55" spans="2:14">
      <c r="B55" s="37"/>
      <c r="C55" s="38"/>
      <c r="D55" s="39"/>
      <c r="E55" s="39"/>
      <c r="F55" s="32"/>
    </row>
    <row r="56" spans="2:14">
      <c r="B56" s="37"/>
      <c r="C56" s="38"/>
      <c r="D56" s="39"/>
      <c r="E56" s="39"/>
      <c r="F56" s="32"/>
    </row>
    <row r="57" spans="2:14">
      <c r="B57" s="37"/>
      <c r="C57" s="38"/>
      <c r="D57" s="39"/>
      <c r="E57" s="39"/>
      <c r="F57" s="32"/>
    </row>
    <row r="58" spans="2:14">
      <c r="B58" s="37"/>
      <c r="C58" s="38"/>
      <c r="D58" s="39"/>
      <c r="E58" s="39"/>
      <c r="F58" s="32"/>
    </row>
    <row r="59" spans="2:14">
      <c r="B59" s="37"/>
      <c r="C59" s="38"/>
      <c r="D59" s="39"/>
      <c r="E59" s="39"/>
      <c r="F59" s="32"/>
    </row>
    <row r="60" spans="2:14">
      <c r="B60" s="37"/>
      <c r="C60" s="38"/>
      <c r="D60" s="39"/>
      <c r="E60" s="39"/>
      <c r="F60" s="32"/>
    </row>
    <row r="61" spans="2:14">
      <c r="B61" s="37"/>
      <c r="C61" s="38"/>
      <c r="D61" s="39"/>
      <c r="E61" s="39"/>
      <c r="F61" s="32"/>
    </row>
    <row r="62" spans="2:14">
      <c r="B62" s="37"/>
      <c r="C62" s="38"/>
      <c r="D62" s="39"/>
      <c r="E62" s="39"/>
      <c r="F62" s="32"/>
    </row>
    <row r="63" spans="2:14">
      <c r="B63" s="37"/>
      <c r="C63" s="38"/>
      <c r="D63" s="39"/>
      <c r="E63" s="39"/>
      <c r="F63" s="32"/>
    </row>
    <row r="64" spans="2:14">
      <c r="B64" s="37"/>
      <c r="C64" s="38"/>
      <c r="D64" s="39"/>
      <c r="E64" s="39"/>
      <c r="F64" s="32"/>
    </row>
    <row r="65" spans="2:6">
      <c r="B65" s="37"/>
      <c r="C65" s="38"/>
      <c r="D65" s="39"/>
      <c r="E65" s="39"/>
      <c r="F65" s="32"/>
    </row>
    <row r="66" spans="2:6">
      <c r="B66" s="37"/>
      <c r="C66" s="38"/>
      <c r="D66" s="39"/>
      <c r="E66" s="39"/>
      <c r="F66" s="32"/>
    </row>
    <row r="67" spans="2:6">
      <c r="B67" s="37"/>
      <c r="C67" s="38"/>
      <c r="D67" s="39"/>
      <c r="E67" s="39"/>
      <c r="F67" s="32"/>
    </row>
    <row r="68" spans="2:6">
      <c r="B68" s="37"/>
      <c r="C68" s="38"/>
      <c r="D68" s="39"/>
      <c r="E68" s="39"/>
      <c r="F68" s="32"/>
    </row>
    <row r="69" spans="2:6">
      <c r="B69" s="37"/>
      <c r="C69" s="38"/>
      <c r="D69" s="39"/>
      <c r="E69" s="39"/>
      <c r="F69" s="32"/>
    </row>
    <row r="70" spans="2:6">
      <c r="B70" s="37"/>
      <c r="C70" s="38"/>
      <c r="D70" s="39"/>
      <c r="E70" s="39"/>
      <c r="F70" s="32"/>
    </row>
    <row r="71" spans="2:6">
      <c r="B71" s="37"/>
      <c r="C71" s="38"/>
      <c r="D71" s="39"/>
      <c r="E71" s="39"/>
      <c r="F71" s="32"/>
    </row>
    <row r="72" spans="2:6">
      <c r="B72" s="37"/>
      <c r="C72" s="38"/>
      <c r="D72" s="39"/>
      <c r="E72" s="39"/>
      <c r="F72" s="32"/>
    </row>
    <row r="73" spans="2:6">
      <c r="B73" s="37"/>
      <c r="C73" s="38"/>
      <c r="D73" s="39"/>
      <c r="E73" s="39"/>
      <c r="F73" s="32"/>
    </row>
    <row r="74" spans="2:6">
      <c r="B74" s="37"/>
      <c r="C74" s="38"/>
      <c r="D74" s="39"/>
      <c r="E74" s="39"/>
      <c r="F74" s="32"/>
    </row>
    <row r="75" spans="2:6">
      <c r="B75" s="37"/>
      <c r="C75" s="38"/>
      <c r="D75" s="39"/>
      <c r="E75" s="39"/>
      <c r="F75" s="32"/>
    </row>
    <row r="76" spans="2:6">
      <c r="B76" s="37"/>
      <c r="C76" s="38"/>
      <c r="D76" s="39"/>
      <c r="E76" s="39"/>
      <c r="F76" s="32"/>
    </row>
    <row r="77" spans="2:6">
      <c r="B77" s="37"/>
      <c r="C77" s="38"/>
      <c r="D77" s="39"/>
      <c r="E77" s="39"/>
      <c r="F77" s="32"/>
    </row>
    <row r="78" spans="2:6">
      <c r="B78" s="37"/>
      <c r="C78" s="38"/>
      <c r="D78" s="39"/>
      <c r="E78" s="39"/>
      <c r="F78" s="32"/>
    </row>
    <row r="79" spans="2:6">
      <c r="B79" s="37"/>
      <c r="C79" s="38"/>
      <c r="D79" s="39"/>
      <c r="E79" s="39"/>
      <c r="F79" s="32"/>
    </row>
    <row r="80" spans="2:6">
      <c r="B80" s="37"/>
      <c r="C80" s="38"/>
      <c r="D80" s="39"/>
      <c r="E80" s="39"/>
      <c r="F80" s="32"/>
    </row>
    <row r="81" spans="2:6">
      <c r="B81" s="37"/>
      <c r="C81" s="38"/>
      <c r="D81" s="39"/>
      <c r="E81" s="39"/>
      <c r="F81" s="32"/>
    </row>
    <row r="82" spans="2:6">
      <c r="B82" s="37"/>
      <c r="C82" s="38"/>
      <c r="D82" s="39"/>
      <c r="E82" s="39"/>
      <c r="F82" s="32"/>
    </row>
    <row r="83" spans="2:6">
      <c r="B83" s="37"/>
      <c r="C83" s="38"/>
      <c r="D83" s="39"/>
      <c r="E83" s="39"/>
      <c r="F83" s="32"/>
    </row>
    <row r="84" spans="2:6">
      <c r="B84" s="37"/>
      <c r="C84" s="38"/>
      <c r="D84" s="39"/>
      <c r="E84" s="39"/>
      <c r="F84" s="32"/>
    </row>
    <row r="85" spans="2:6">
      <c r="B85" s="37"/>
      <c r="C85" s="38"/>
      <c r="D85" s="39"/>
      <c r="E85" s="39"/>
      <c r="F85" s="32"/>
    </row>
    <row r="86" spans="2:6">
      <c r="B86" s="37"/>
      <c r="C86" s="38"/>
      <c r="D86" s="39"/>
      <c r="E86" s="39"/>
      <c r="F86" s="32"/>
    </row>
    <row r="87" spans="2:6">
      <c r="B87" s="37"/>
      <c r="C87" s="38"/>
      <c r="D87" s="39"/>
      <c r="E87" s="39"/>
      <c r="F87" s="32"/>
    </row>
    <row r="88" spans="2:6">
      <c r="B88" s="37"/>
      <c r="C88" s="38"/>
      <c r="D88" s="39"/>
      <c r="E88" s="39"/>
      <c r="F88" s="32"/>
    </row>
    <row r="89" spans="2:6">
      <c r="B89" s="37"/>
      <c r="C89" s="38"/>
      <c r="D89" s="39"/>
      <c r="E89" s="39"/>
      <c r="F89" s="32"/>
    </row>
    <row r="90" spans="2:6">
      <c r="B90" s="37"/>
      <c r="C90" s="38"/>
      <c r="D90" s="39"/>
      <c r="E90" s="39"/>
      <c r="F90" s="32"/>
    </row>
    <row r="91" spans="2:6">
      <c r="B91" s="37"/>
      <c r="C91" s="38"/>
      <c r="D91" s="39"/>
      <c r="E91" s="39"/>
      <c r="F91" s="32"/>
    </row>
    <row r="92" spans="2:6">
      <c r="B92" s="37"/>
      <c r="C92" s="38"/>
      <c r="D92" s="39"/>
      <c r="E92" s="39"/>
      <c r="F92" s="32"/>
    </row>
    <row r="93" spans="2:6">
      <c r="B93" s="37"/>
      <c r="C93" s="38"/>
      <c r="D93" s="39"/>
      <c r="E93" s="39"/>
      <c r="F93" s="32"/>
    </row>
    <row r="94" spans="2:6">
      <c r="B94" s="37"/>
      <c r="C94" s="38"/>
      <c r="D94" s="39"/>
      <c r="E94" s="39"/>
      <c r="F94" s="32"/>
    </row>
    <row r="95" spans="2:6">
      <c r="B95" s="37"/>
      <c r="C95" s="38"/>
      <c r="D95" s="39"/>
      <c r="E95" s="39"/>
      <c r="F95" s="32"/>
    </row>
    <row r="96" spans="2:6">
      <c r="B96" s="37"/>
      <c r="C96" s="38"/>
      <c r="D96" s="39"/>
      <c r="E96" s="39"/>
      <c r="F96" s="32"/>
    </row>
    <row r="97" spans="2:6">
      <c r="B97" s="37"/>
      <c r="C97" s="38"/>
      <c r="D97" s="39"/>
      <c r="E97" s="39"/>
      <c r="F97" s="32"/>
    </row>
    <row r="98" spans="2:6">
      <c r="B98" s="37"/>
      <c r="C98" s="38"/>
      <c r="D98" s="39"/>
      <c r="E98" s="39"/>
      <c r="F98" s="32"/>
    </row>
    <row r="99" spans="2:6">
      <c r="B99" s="37"/>
      <c r="C99" s="38"/>
      <c r="D99" s="39"/>
      <c r="E99" s="39"/>
      <c r="F99" s="32"/>
    </row>
    <row r="100" spans="2:6">
      <c r="B100" s="37"/>
      <c r="C100" s="38"/>
      <c r="D100" s="39"/>
      <c r="E100" s="39"/>
      <c r="F100" s="32"/>
    </row>
    <row r="101" spans="2:6">
      <c r="B101" s="37"/>
      <c r="C101" s="38"/>
      <c r="D101" s="39"/>
      <c r="E101" s="39"/>
      <c r="F101" s="32"/>
    </row>
    <row r="102" spans="2:6">
      <c r="B102" s="37"/>
      <c r="C102" s="38"/>
      <c r="D102" s="39"/>
      <c r="E102" s="39"/>
      <c r="F102" s="32"/>
    </row>
    <row r="103" spans="2:6">
      <c r="B103" s="37"/>
      <c r="C103" s="38"/>
      <c r="D103" s="39"/>
      <c r="E103" s="39"/>
      <c r="F103" s="32"/>
    </row>
    <row r="104" spans="2:6">
      <c r="B104" s="37"/>
      <c r="C104" s="38"/>
      <c r="D104" s="39"/>
      <c r="E104" s="39"/>
      <c r="F104" s="32"/>
    </row>
    <row r="105" spans="2:6">
      <c r="B105" s="37"/>
      <c r="C105" s="38"/>
      <c r="D105" s="39"/>
      <c r="E105" s="39"/>
      <c r="F105" s="32"/>
    </row>
    <row r="106" spans="2:6">
      <c r="B106" s="37"/>
      <c r="C106" s="38"/>
      <c r="D106" s="39"/>
      <c r="E106" s="39"/>
      <c r="F106" s="32"/>
    </row>
    <row r="107" spans="2:6">
      <c r="B107" s="37"/>
      <c r="C107" s="38"/>
      <c r="D107" s="39"/>
      <c r="E107" s="39"/>
      <c r="F107" s="32"/>
    </row>
    <row r="108" spans="2:6">
      <c r="B108" s="37"/>
      <c r="C108" s="38"/>
      <c r="D108" s="39"/>
      <c r="E108" s="39"/>
      <c r="F108" s="32"/>
    </row>
    <row r="109" spans="2:6">
      <c r="B109" s="37"/>
      <c r="C109" s="38"/>
      <c r="D109" s="39"/>
      <c r="E109" s="39"/>
      <c r="F109" s="32"/>
    </row>
    <row r="110" spans="2:6">
      <c r="B110" s="37"/>
      <c r="C110" s="38"/>
      <c r="D110" s="39"/>
      <c r="E110" s="39"/>
      <c r="F110" s="32"/>
    </row>
    <row r="111" spans="2:6">
      <c r="B111" s="37"/>
      <c r="C111" s="38"/>
      <c r="D111" s="39"/>
      <c r="E111" s="39"/>
      <c r="F111" s="32"/>
    </row>
    <row r="112" spans="2:6">
      <c r="B112" s="37"/>
      <c r="C112" s="38"/>
      <c r="D112" s="39"/>
      <c r="E112" s="39"/>
      <c r="F112" s="32"/>
    </row>
    <row r="113" spans="2:6">
      <c r="B113" s="37"/>
      <c r="C113" s="38"/>
      <c r="D113" s="39"/>
      <c r="E113" s="39"/>
      <c r="F113" s="32"/>
    </row>
    <row r="114" spans="2:6">
      <c r="B114" s="37"/>
      <c r="C114" s="38"/>
      <c r="D114" s="39"/>
      <c r="E114" s="39"/>
      <c r="F114" s="32"/>
    </row>
    <row r="115" spans="2:6">
      <c r="B115" s="37"/>
      <c r="C115" s="38"/>
      <c r="D115" s="39"/>
      <c r="E115" s="39"/>
      <c r="F115" s="32"/>
    </row>
    <row r="116" spans="2:6">
      <c r="B116" s="37"/>
      <c r="C116" s="38"/>
      <c r="D116" s="39"/>
      <c r="E116" s="39"/>
      <c r="F116" s="32"/>
    </row>
    <row r="117" spans="2:6">
      <c r="B117" s="37"/>
      <c r="C117" s="38"/>
      <c r="D117" s="39"/>
      <c r="E117" s="39"/>
      <c r="F117" s="32"/>
    </row>
    <row r="118" spans="2:6">
      <c r="B118" s="37"/>
      <c r="C118" s="38"/>
      <c r="D118" s="39"/>
      <c r="E118" s="39"/>
      <c r="F118" s="32"/>
    </row>
    <row r="119" spans="2:6">
      <c r="B119" s="37"/>
      <c r="C119" s="38"/>
      <c r="D119" s="39"/>
      <c r="E119" s="39"/>
      <c r="F119" s="32"/>
    </row>
    <row r="120" spans="2:6">
      <c r="B120" s="37"/>
      <c r="C120" s="38"/>
      <c r="D120" s="39"/>
      <c r="E120" s="39"/>
      <c r="F120" s="32"/>
    </row>
    <row r="121" spans="2:6">
      <c r="B121" s="37"/>
      <c r="C121" s="38"/>
      <c r="D121" s="39"/>
      <c r="E121" s="39"/>
      <c r="F121" s="32"/>
    </row>
    <row r="122" spans="2:6">
      <c r="B122" s="37"/>
      <c r="C122" s="38"/>
      <c r="D122" s="39"/>
      <c r="E122" s="39"/>
      <c r="F122" s="32"/>
    </row>
    <row r="123" spans="2:6">
      <c r="B123" s="37"/>
      <c r="C123" s="38"/>
      <c r="D123" s="39"/>
      <c r="E123" s="39"/>
      <c r="F123" s="32"/>
    </row>
    <row r="124" spans="2:6">
      <c r="B124" s="37"/>
      <c r="C124" s="38"/>
      <c r="D124" s="39"/>
      <c r="E124" s="39"/>
      <c r="F124" s="32"/>
    </row>
    <row r="125" spans="2:6">
      <c r="B125" s="37"/>
      <c r="C125" s="38"/>
      <c r="D125" s="39"/>
      <c r="E125" s="39"/>
      <c r="F125" s="32"/>
    </row>
    <row r="126" spans="2:6">
      <c r="B126" s="37"/>
      <c r="C126" s="38"/>
      <c r="D126" s="39"/>
      <c r="E126" s="39"/>
      <c r="F126" s="32"/>
    </row>
    <row r="127" spans="2:6">
      <c r="B127" s="37"/>
      <c r="C127" s="38"/>
      <c r="D127" s="39"/>
      <c r="E127" s="39"/>
      <c r="F127" s="32"/>
    </row>
    <row r="128" spans="2:6">
      <c r="B128" s="37"/>
      <c r="C128" s="38"/>
      <c r="D128" s="39"/>
      <c r="E128" s="39"/>
      <c r="F128" s="32"/>
    </row>
    <row r="129" spans="2:6">
      <c r="B129" s="37"/>
      <c r="C129" s="38"/>
      <c r="D129" s="39"/>
      <c r="E129" s="39"/>
      <c r="F129" s="32"/>
    </row>
    <row r="130" spans="2:6">
      <c r="B130" s="37"/>
      <c r="C130" s="38"/>
      <c r="D130" s="39"/>
      <c r="E130" s="39"/>
      <c r="F130" s="32"/>
    </row>
    <row r="131" spans="2:6">
      <c r="B131" s="37"/>
      <c r="C131" s="38"/>
      <c r="D131" s="39"/>
      <c r="E131" s="39"/>
      <c r="F131" s="32"/>
    </row>
    <row r="132" spans="2:6">
      <c r="B132" s="37"/>
      <c r="C132" s="38"/>
      <c r="D132" s="39"/>
      <c r="E132" s="39"/>
      <c r="F132" s="32"/>
    </row>
    <row r="133" spans="2:6">
      <c r="B133" s="37"/>
      <c r="C133" s="38"/>
      <c r="D133" s="39"/>
      <c r="E133" s="39"/>
      <c r="F133" s="32"/>
    </row>
    <row r="134" spans="2:6">
      <c r="B134" s="37"/>
      <c r="C134" s="38"/>
      <c r="D134" s="39"/>
      <c r="E134" s="39"/>
      <c r="F134" s="32"/>
    </row>
    <row r="135" spans="2:6">
      <c r="B135" s="37"/>
      <c r="C135" s="38"/>
      <c r="D135" s="39"/>
      <c r="E135" s="39"/>
      <c r="F135" s="32"/>
    </row>
    <row r="136" spans="2:6">
      <c r="B136" s="37"/>
      <c r="C136" s="38"/>
      <c r="D136" s="39"/>
      <c r="E136" s="39"/>
      <c r="F136" s="32"/>
    </row>
    <row r="137" spans="2:6">
      <c r="B137" s="37"/>
      <c r="C137" s="38"/>
      <c r="D137" s="39"/>
      <c r="E137" s="39"/>
      <c r="F137" s="32"/>
    </row>
    <row r="138" spans="2:6">
      <c r="B138" s="37"/>
      <c r="C138" s="38"/>
      <c r="D138" s="39"/>
      <c r="E138" s="39"/>
      <c r="F138" s="32"/>
    </row>
    <row r="139" spans="2:6">
      <c r="B139" s="37"/>
      <c r="C139" s="38"/>
      <c r="D139" s="39"/>
      <c r="E139" s="39"/>
      <c r="F139" s="32"/>
    </row>
    <row r="140" spans="2:6">
      <c r="B140" s="37"/>
      <c r="C140" s="38"/>
      <c r="D140" s="39"/>
      <c r="E140" s="39"/>
      <c r="F140" s="32"/>
    </row>
    <row r="141" spans="2:6">
      <c r="B141" s="37"/>
      <c r="C141" s="38"/>
      <c r="D141" s="39"/>
      <c r="E141" s="39"/>
      <c r="F141" s="32"/>
    </row>
    <row r="142" spans="2:6">
      <c r="B142" s="37"/>
      <c r="C142" s="38"/>
      <c r="D142" s="39"/>
      <c r="E142" s="39"/>
      <c r="F142" s="32"/>
    </row>
    <row r="143" spans="2:6">
      <c r="B143" s="37"/>
      <c r="C143" s="38"/>
      <c r="D143" s="39"/>
      <c r="E143" s="39"/>
      <c r="F143" s="32"/>
    </row>
    <row r="144" spans="2:6">
      <c r="B144" s="37"/>
      <c r="C144" s="38"/>
      <c r="D144" s="39"/>
      <c r="E144" s="39"/>
      <c r="F144" s="32"/>
    </row>
    <row r="145" spans="2:6">
      <c r="B145" s="37"/>
      <c r="C145" s="38"/>
      <c r="D145" s="39"/>
      <c r="E145" s="39"/>
      <c r="F145" s="32"/>
    </row>
    <row r="146" spans="2:6">
      <c r="B146" s="37"/>
      <c r="C146" s="38"/>
      <c r="D146" s="39"/>
      <c r="E146" s="39"/>
      <c r="F146" s="32"/>
    </row>
    <row r="147" spans="2:6">
      <c r="B147" s="37"/>
      <c r="C147" s="38"/>
      <c r="D147" s="39"/>
      <c r="E147" s="39"/>
      <c r="F147" s="32"/>
    </row>
    <row r="148" spans="2:6">
      <c r="B148" s="37"/>
      <c r="C148" s="38"/>
      <c r="D148" s="39"/>
      <c r="E148" s="39"/>
      <c r="F148" s="32"/>
    </row>
    <row r="149" spans="2:6">
      <c r="B149" s="37"/>
      <c r="C149" s="38"/>
      <c r="D149" s="39"/>
      <c r="E149" s="39"/>
      <c r="F149" s="32"/>
    </row>
    <row r="150" spans="2:6">
      <c r="B150" s="37"/>
      <c r="C150" s="38"/>
      <c r="D150" s="39"/>
      <c r="E150" s="39"/>
      <c r="F150" s="32"/>
    </row>
    <row r="151" spans="2:6">
      <c r="B151" s="37"/>
      <c r="C151" s="38"/>
      <c r="D151" s="39"/>
      <c r="E151" s="39"/>
      <c r="F151" s="32"/>
    </row>
    <row r="152" spans="2:6">
      <c r="B152" s="37"/>
      <c r="C152" s="38"/>
      <c r="D152" s="39"/>
      <c r="E152" s="39"/>
      <c r="F152" s="32"/>
    </row>
    <row r="153" spans="2:6">
      <c r="B153" s="37"/>
      <c r="C153" s="38"/>
      <c r="D153" s="39"/>
      <c r="E153" s="39"/>
      <c r="F153" s="32"/>
    </row>
    <row r="154" spans="2:6">
      <c r="B154" s="37"/>
      <c r="C154" s="38"/>
      <c r="D154" s="39"/>
      <c r="E154" s="39"/>
      <c r="F154" s="32"/>
    </row>
    <row r="155" spans="2:6">
      <c r="B155" s="37"/>
      <c r="C155" s="38"/>
      <c r="D155" s="39"/>
      <c r="E155" s="39"/>
      <c r="F155" s="32"/>
    </row>
    <row r="156" spans="2:6">
      <c r="B156" s="37"/>
      <c r="C156" s="38"/>
      <c r="D156" s="39"/>
      <c r="E156" s="39"/>
      <c r="F156" s="32"/>
    </row>
    <row r="157" spans="2:6">
      <c r="B157" s="37"/>
      <c r="C157" s="38"/>
      <c r="D157" s="39"/>
      <c r="E157" s="39"/>
      <c r="F157" s="32"/>
    </row>
    <row r="158" spans="2:6">
      <c r="B158" s="37"/>
      <c r="C158" s="38"/>
      <c r="D158" s="39"/>
      <c r="E158" s="39"/>
      <c r="F158" s="32"/>
    </row>
    <row r="159" spans="2:6">
      <c r="B159" s="37"/>
      <c r="C159" s="38"/>
      <c r="D159" s="39"/>
      <c r="E159" s="39"/>
      <c r="F159" s="32"/>
    </row>
    <row r="160" spans="2:6">
      <c r="B160" s="37"/>
      <c r="C160" s="38"/>
      <c r="D160" s="39"/>
      <c r="E160" s="39"/>
      <c r="F160" s="32"/>
    </row>
    <row r="161" spans="2:6">
      <c r="B161" s="37"/>
      <c r="C161" s="38"/>
      <c r="D161" s="39"/>
      <c r="E161" s="39"/>
      <c r="F161" s="32"/>
    </row>
    <row r="162" spans="2:6">
      <c r="B162" s="37"/>
      <c r="C162" s="38"/>
      <c r="D162" s="39"/>
      <c r="E162" s="39"/>
      <c r="F162" s="32"/>
    </row>
    <row r="163" spans="2:6">
      <c r="B163" s="37"/>
      <c r="C163" s="38"/>
      <c r="D163" s="39"/>
      <c r="E163" s="39"/>
      <c r="F163" s="32"/>
    </row>
    <row r="164" spans="2:6">
      <c r="B164" s="37"/>
      <c r="C164" s="38"/>
      <c r="D164" s="39"/>
      <c r="E164" s="39"/>
      <c r="F164" s="32"/>
    </row>
    <row r="165" spans="2:6">
      <c r="B165" s="37"/>
      <c r="C165" s="38"/>
      <c r="D165" s="39"/>
      <c r="E165" s="39"/>
      <c r="F165" s="32"/>
    </row>
    <row r="166" spans="2:6">
      <c r="B166" s="37"/>
      <c r="C166" s="38"/>
      <c r="D166" s="39"/>
      <c r="E166" s="39"/>
      <c r="F166" s="32"/>
    </row>
    <row r="167" spans="2:6">
      <c r="B167" s="37"/>
      <c r="C167" s="38"/>
      <c r="D167" s="39"/>
      <c r="E167" s="39"/>
      <c r="F167" s="32"/>
    </row>
    <row r="168" spans="2:6">
      <c r="B168" s="37"/>
      <c r="C168" s="38"/>
      <c r="D168" s="39"/>
      <c r="E168" s="39"/>
      <c r="F168" s="32"/>
    </row>
    <row r="169" spans="2:6">
      <c r="B169" s="37"/>
      <c r="C169" s="38"/>
      <c r="D169" s="39"/>
      <c r="E169" s="39"/>
      <c r="F169" s="32"/>
    </row>
    <row r="170" spans="2:6">
      <c r="B170" s="37"/>
      <c r="C170" s="38"/>
      <c r="D170" s="39"/>
      <c r="E170" s="39"/>
      <c r="F170" s="32"/>
    </row>
    <row r="171" spans="2:6">
      <c r="B171" s="37"/>
      <c r="C171" s="38"/>
      <c r="D171" s="39"/>
      <c r="E171" s="39"/>
      <c r="F171" s="32"/>
    </row>
    <row r="172" spans="2:6">
      <c r="B172" s="37"/>
      <c r="C172" s="38"/>
      <c r="D172" s="39"/>
      <c r="E172" s="39"/>
      <c r="F172" s="32"/>
    </row>
    <row r="173" spans="2:6">
      <c r="B173" s="37"/>
      <c r="C173" s="38"/>
      <c r="D173" s="39"/>
      <c r="E173" s="39"/>
      <c r="F173" s="32"/>
    </row>
    <row r="174" spans="2:6">
      <c r="B174" s="37"/>
      <c r="C174" s="38"/>
      <c r="D174" s="39"/>
      <c r="E174" s="39"/>
      <c r="F174" s="32"/>
    </row>
    <row r="175" spans="2:6">
      <c r="B175" s="37"/>
      <c r="C175" s="38"/>
      <c r="D175" s="39"/>
      <c r="E175" s="39"/>
      <c r="F175" s="32"/>
    </row>
    <row r="176" spans="2:6">
      <c r="B176" s="37"/>
      <c r="C176" s="38"/>
      <c r="D176" s="39"/>
      <c r="E176" s="39"/>
      <c r="F176" s="32"/>
    </row>
    <row r="177" spans="2:6">
      <c r="B177" s="37"/>
      <c r="C177" s="38"/>
      <c r="D177" s="39"/>
      <c r="E177" s="39"/>
      <c r="F177" s="32"/>
    </row>
    <row r="178" spans="2:6">
      <c r="C178" s="68"/>
      <c r="D178" s="69"/>
      <c r="E178" s="69"/>
    </row>
    <row r="179" spans="2:6">
      <c r="C179" s="68"/>
      <c r="D179" s="69"/>
      <c r="E179" s="69"/>
    </row>
    <row r="180" spans="2:6">
      <c r="C180" s="68"/>
      <c r="D180" s="69"/>
      <c r="E180" s="69"/>
    </row>
    <row r="181" spans="2:6">
      <c r="C181" s="68"/>
      <c r="D181" s="69"/>
      <c r="E181" s="69"/>
    </row>
    <row r="182" spans="2:6">
      <c r="C182" s="68"/>
      <c r="D182" s="69"/>
      <c r="E182" s="69"/>
    </row>
    <row r="183" spans="2:6">
      <c r="C183" s="68"/>
      <c r="D183" s="69"/>
      <c r="E183" s="69"/>
    </row>
    <row r="184" spans="2:6">
      <c r="C184" s="68"/>
      <c r="D184" s="69"/>
      <c r="E184" s="69"/>
    </row>
    <row r="185" spans="2:6">
      <c r="C185" s="68"/>
      <c r="D185" s="69"/>
      <c r="E185" s="69"/>
    </row>
    <row r="186" spans="2:6">
      <c r="C186" s="68"/>
      <c r="D186" s="69"/>
      <c r="E186" s="69"/>
    </row>
    <row r="187" spans="2:6">
      <c r="C187" s="68"/>
      <c r="D187" s="69"/>
      <c r="E187" s="69"/>
    </row>
    <row r="188" spans="2:6">
      <c r="C188" s="68"/>
      <c r="D188" s="69"/>
      <c r="E188" s="69"/>
    </row>
    <row r="189" spans="2:6">
      <c r="C189" s="68"/>
      <c r="D189" s="69"/>
      <c r="E189" s="69"/>
    </row>
    <row r="190" spans="2:6">
      <c r="C190" s="68"/>
      <c r="D190" s="69"/>
      <c r="E190" s="69"/>
    </row>
    <row r="191" spans="2:6">
      <c r="C191" s="68"/>
      <c r="D191" s="69"/>
      <c r="E191" s="69"/>
    </row>
    <row r="192" spans="2:6">
      <c r="C192" s="68"/>
      <c r="D192" s="69"/>
      <c r="E192" s="69"/>
    </row>
    <row r="193" spans="3:5">
      <c r="C193" s="68"/>
      <c r="D193" s="69"/>
      <c r="E193" s="69"/>
    </row>
    <row r="194" spans="3:5">
      <c r="C194" s="68"/>
      <c r="D194" s="69"/>
      <c r="E194" s="69"/>
    </row>
    <row r="195" spans="3:5">
      <c r="C195" s="68"/>
      <c r="D195" s="69"/>
      <c r="E195" s="69"/>
    </row>
    <row r="196" spans="3:5">
      <c r="C196" s="68"/>
      <c r="D196" s="69"/>
      <c r="E196" s="69"/>
    </row>
    <row r="197" spans="3:5">
      <c r="C197" s="68"/>
      <c r="D197" s="69"/>
      <c r="E197" s="69"/>
    </row>
    <row r="198" spans="3:5">
      <c r="C198" s="68"/>
      <c r="D198" s="69"/>
      <c r="E198" s="69"/>
    </row>
    <row r="199" spans="3:5">
      <c r="C199" s="68"/>
      <c r="D199" s="69"/>
      <c r="E199" s="69"/>
    </row>
    <row r="200" spans="3:5">
      <c r="C200" s="68"/>
      <c r="D200" s="69"/>
      <c r="E200" s="69"/>
    </row>
    <row r="201" spans="3:5">
      <c r="C201" s="68"/>
      <c r="D201" s="69"/>
      <c r="E201" s="69"/>
    </row>
    <row r="202" spans="3:5">
      <c r="C202" s="68"/>
      <c r="D202" s="69"/>
      <c r="E202" s="69"/>
    </row>
    <row r="203" spans="3:5">
      <c r="C203" s="68"/>
      <c r="D203" s="69"/>
      <c r="E203" s="69"/>
    </row>
    <row r="204" spans="3:5">
      <c r="C204" s="68"/>
      <c r="D204" s="69"/>
      <c r="E204" s="69"/>
    </row>
    <row r="205" spans="3:5">
      <c r="C205" s="68"/>
      <c r="D205" s="69"/>
      <c r="E205" s="69"/>
    </row>
    <row r="206" spans="3:5">
      <c r="C206" s="68"/>
      <c r="D206" s="69"/>
      <c r="E206" s="69"/>
    </row>
    <row r="207" spans="3:5">
      <c r="C207" s="68"/>
      <c r="D207" s="69"/>
      <c r="E207" s="69"/>
    </row>
    <row r="208" spans="3:5">
      <c r="C208" s="68"/>
      <c r="D208" s="69"/>
      <c r="E208" s="69"/>
    </row>
    <row r="209" spans="3:5">
      <c r="C209" s="68"/>
      <c r="D209" s="69"/>
      <c r="E209" s="69"/>
    </row>
    <row r="210" spans="3:5">
      <c r="C210" s="68"/>
      <c r="D210" s="69"/>
      <c r="E210" s="69"/>
    </row>
    <row r="211" spans="3:5">
      <c r="C211" s="68"/>
      <c r="D211" s="69"/>
      <c r="E211" s="69"/>
    </row>
    <row r="212" spans="3:5">
      <c r="C212" s="68"/>
      <c r="D212" s="69"/>
      <c r="E212" s="69"/>
    </row>
    <row r="213" spans="3:5">
      <c r="C213" s="68"/>
      <c r="D213" s="69"/>
      <c r="E213" s="69"/>
    </row>
    <row r="214" spans="3:5">
      <c r="C214" s="68"/>
      <c r="D214" s="69"/>
      <c r="E214" s="69"/>
    </row>
    <row r="215" spans="3:5">
      <c r="C215" s="68"/>
      <c r="D215" s="69"/>
      <c r="E215" s="69"/>
    </row>
    <row r="216" spans="3:5">
      <c r="C216" s="68"/>
      <c r="D216" s="69"/>
      <c r="E216" s="69"/>
    </row>
    <row r="217" spans="3:5">
      <c r="C217" s="68"/>
      <c r="D217" s="69"/>
      <c r="E217" s="69"/>
    </row>
    <row r="218" spans="3:5">
      <c r="C218" s="68"/>
      <c r="D218" s="69"/>
      <c r="E218" s="69"/>
    </row>
    <row r="219" spans="3:5">
      <c r="C219" s="68"/>
      <c r="D219" s="69"/>
      <c r="E219" s="69"/>
    </row>
    <row r="220" spans="3:5">
      <c r="C220" s="68"/>
      <c r="D220" s="69"/>
      <c r="E220" s="69"/>
    </row>
    <row r="221" spans="3:5">
      <c r="C221" s="68"/>
      <c r="D221" s="69"/>
      <c r="E221" s="69"/>
    </row>
    <row r="222" spans="3:5">
      <c r="C222" s="68"/>
      <c r="D222" s="69"/>
      <c r="E222" s="69"/>
    </row>
    <row r="223" spans="3:5">
      <c r="C223" s="68"/>
      <c r="D223" s="69"/>
      <c r="E223" s="69"/>
    </row>
    <row r="224" spans="3:5">
      <c r="C224" s="68"/>
      <c r="D224" s="69"/>
      <c r="E224" s="69"/>
    </row>
    <row r="225" spans="3:5">
      <c r="C225" s="68"/>
      <c r="D225" s="69"/>
      <c r="E225" s="69"/>
    </row>
    <row r="226" spans="3:5">
      <c r="C226" s="68"/>
      <c r="D226" s="69"/>
      <c r="E226" s="69"/>
    </row>
    <row r="227" spans="3:5">
      <c r="C227" s="68"/>
      <c r="D227" s="69"/>
      <c r="E227" s="69"/>
    </row>
    <row r="228" spans="3:5">
      <c r="C228" s="68"/>
      <c r="D228" s="69"/>
      <c r="E228" s="69"/>
    </row>
    <row r="229" spans="3:5">
      <c r="C229" s="68"/>
      <c r="D229" s="69"/>
      <c r="E229" s="69"/>
    </row>
    <row r="230" spans="3:5">
      <c r="C230" s="68"/>
      <c r="D230" s="69"/>
      <c r="E230" s="69"/>
    </row>
    <row r="231" spans="3:5">
      <c r="C231" s="68"/>
      <c r="D231" s="69"/>
      <c r="E231" s="69"/>
    </row>
    <row r="232" spans="3:5">
      <c r="C232" s="68"/>
      <c r="D232" s="69"/>
      <c r="E232" s="69"/>
    </row>
    <row r="233" spans="3:5">
      <c r="C233" s="68"/>
      <c r="D233" s="69"/>
      <c r="E233" s="69"/>
    </row>
    <row r="234" spans="3:5">
      <c r="C234" s="68"/>
      <c r="D234" s="69"/>
      <c r="E234" s="69"/>
    </row>
    <row r="235" spans="3:5">
      <c r="C235" s="68"/>
      <c r="D235" s="69"/>
      <c r="E235" s="69"/>
    </row>
    <row r="236" spans="3:5">
      <c r="C236" s="68"/>
      <c r="D236" s="69"/>
      <c r="E236" s="69"/>
    </row>
    <row r="237" spans="3:5">
      <c r="C237" s="68"/>
      <c r="D237" s="69"/>
      <c r="E237" s="69"/>
    </row>
    <row r="238" spans="3:5">
      <c r="C238" s="68"/>
      <c r="D238" s="69"/>
      <c r="E238" s="69"/>
    </row>
    <row r="239" spans="3:5">
      <c r="C239" s="68"/>
      <c r="D239" s="69"/>
      <c r="E239" s="69"/>
    </row>
    <row r="240" spans="3:5">
      <c r="C240" s="68"/>
      <c r="D240" s="69"/>
      <c r="E240" s="69"/>
    </row>
    <row r="241" spans="3:5">
      <c r="C241" s="68"/>
      <c r="D241" s="69"/>
      <c r="E241" s="69"/>
    </row>
    <row r="242" spans="3:5">
      <c r="C242" s="68"/>
      <c r="D242" s="69"/>
      <c r="E242" s="69"/>
    </row>
    <row r="243" spans="3:5">
      <c r="C243" s="68"/>
      <c r="D243" s="69"/>
      <c r="E243" s="69"/>
    </row>
    <row r="244" spans="3:5">
      <c r="C244" s="68"/>
      <c r="D244" s="69"/>
      <c r="E244" s="69"/>
    </row>
    <row r="245" spans="3:5">
      <c r="C245" s="68"/>
      <c r="D245" s="69"/>
      <c r="E245" s="69"/>
    </row>
    <row r="246" spans="3:5">
      <c r="C246" s="68"/>
      <c r="D246" s="69"/>
      <c r="E246" s="69"/>
    </row>
    <row r="247" spans="3:5">
      <c r="C247" s="68"/>
      <c r="D247" s="69"/>
      <c r="E247" s="69"/>
    </row>
    <row r="248" spans="3:5">
      <c r="C248" s="68"/>
      <c r="D248" s="69"/>
      <c r="E248" s="69"/>
    </row>
    <row r="249" spans="3:5">
      <c r="C249" s="68"/>
      <c r="D249" s="69"/>
      <c r="E249" s="69"/>
    </row>
    <row r="250" spans="3:5">
      <c r="C250" s="68"/>
      <c r="D250" s="69"/>
      <c r="E250" s="69"/>
    </row>
    <row r="251" spans="3:5">
      <c r="C251" s="68"/>
      <c r="D251" s="69"/>
      <c r="E251" s="69"/>
    </row>
    <row r="252" spans="3:5">
      <c r="C252" s="68"/>
      <c r="D252" s="69"/>
      <c r="E252" s="69"/>
    </row>
    <row r="253" spans="3:5">
      <c r="C253" s="68"/>
      <c r="D253" s="69"/>
      <c r="E253" s="69"/>
    </row>
    <row r="254" spans="3:5">
      <c r="C254" s="68"/>
      <c r="D254" s="69"/>
      <c r="E254" s="69"/>
    </row>
    <row r="255" spans="3:5">
      <c r="C255" s="68"/>
      <c r="D255" s="69"/>
      <c r="E255" s="69"/>
    </row>
    <row r="256" spans="3:5">
      <c r="C256" s="68"/>
      <c r="D256" s="69"/>
      <c r="E256" s="69"/>
    </row>
    <row r="257" spans="3:5">
      <c r="C257" s="68"/>
      <c r="D257" s="69"/>
      <c r="E257" s="69"/>
    </row>
    <row r="258" spans="3:5">
      <c r="C258" s="68"/>
      <c r="D258" s="69"/>
      <c r="E258" s="69"/>
    </row>
    <row r="259" spans="3:5">
      <c r="C259" s="68"/>
      <c r="D259" s="69"/>
      <c r="E259" s="69"/>
    </row>
    <row r="260" spans="3:5">
      <c r="C260" s="68"/>
      <c r="D260" s="69"/>
      <c r="E260" s="69"/>
    </row>
    <row r="261" spans="3:5">
      <c r="C261" s="68"/>
      <c r="D261" s="69"/>
      <c r="E261" s="69"/>
    </row>
    <row r="262" spans="3:5">
      <c r="C262" s="68"/>
      <c r="D262" s="69"/>
      <c r="E262" s="69"/>
    </row>
    <row r="263" spans="3:5">
      <c r="C263" s="68"/>
      <c r="D263" s="69"/>
      <c r="E263" s="69"/>
    </row>
    <row r="264" spans="3:5">
      <c r="C264" s="68"/>
      <c r="D264" s="69"/>
      <c r="E264" s="69"/>
    </row>
    <row r="265" spans="3:5">
      <c r="C265" s="68"/>
      <c r="D265" s="69"/>
      <c r="E265" s="69"/>
    </row>
    <row r="266" spans="3:5">
      <c r="C266" s="68"/>
      <c r="D266" s="69"/>
      <c r="E266" s="69"/>
    </row>
    <row r="267" spans="3:5">
      <c r="C267" s="68"/>
      <c r="D267" s="69"/>
      <c r="E267" s="69"/>
    </row>
    <row r="268" spans="3:5">
      <c r="C268" s="68"/>
      <c r="D268" s="69"/>
      <c r="E268" s="69"/>
    </row>
    <row r="269" spans="3:5">
      <c r="C269" s="68"/>
      <c r="D269" s="69"/>
      <c r="E269" s="69"/>
    </row>
    <row r="270" spans="3:5">
      <c r="C270" s="68"/>
      <c r="D270" s="69"/>
      <c r="E270" s="69"/>
    </row>
    <row r="271" spans="3:5">
      <c r="C271" s="68"/>
      <c r="D271" s="69"/>
      <c r="E271" s="69"/>
    </row>
    <row r="272" spans="3:5">
      <c r="C272" s="68"/>
      <c r="D272" s="69"/>
      <c r="E272" s="69"/>
    </row>
    <row r="273" spans="3:5">
      <c r="C273" s="68"/>
      <c r="D273" s="69"/>
      <c r="E273" s="69"/>
    </row>
    <row r="274" spans="3:5">
      <c r="C274" s="68"/>
      <c r="D274" s="69"/>
      <c r="E274" s="69"/>
    </row>
    <row r="275" spans="3:5">
      <c r="C275" s="68"/>
      <c r="D275" s="69"/>
      <c r="E275" s="69"/>
    </row>
    <row r="276" spans="3:5">
      <c r="C276" s="68"/>
      <c r="D276" s="69"/>
      <c r="E276" s="69"/>
    </row>
    <row r="277" spans="3:5">
      <c r="C277" s="68"/>
      <c r="D277" s="69"/>
      <c r="E277" s="69"/>
    </row>
    <row r="278" spans="3:5">
      <c r="C278" s="68"/>
      <c r="D278" s="69"/>
      <c r="E278" s="69"/>
    </row>
    <row r="279" spans="3:5">
      <c r="C279" s="68"/>
      <c r="D279" s="69"/>
      <c r="E279" s="69"/>
    </row>
    <row r="280" spans="3:5">
      <c r="C280" s="68"/>
      <c r="D280" s="69"/>
      <c r="E280" s="69"/>
    </row>
    <row r="281" spans="3:5">
      <c r="C281" s="68"/>
      <c r="D281" s="69"/>
      <c r="E281" s="69"/>
    </row>
    <row r="282" spans="3:5">
      <c r="C282" s="68"/>
      <c r="D282" s="69"/>
      <c r="E282" s="69"/>
    </row>
    <row r="283" spans="3:5">
      <c r="C283" s="68"/>
      <c r="D283" s="69"/>
      <c r="E283" s="69"/>
    </row>
    <row r="284" spans="3:5">
      <c r="C284" s="68"/>
      <c r="D284" s="69"/>
      <c r="E284" s="69"/>
    </row>
    <row r="285" spans="3:5">
      <c r="C285" s="68"/>
      <c r="D285" s="69"/>
      <c r="E285" s="69"/>
    </row>
    <row r="286" spans="3:5">
      <c r="C286" s="68"/>
      <c r="D286" s="69"/>
      <c r="E286" s="69"/>
    </row>
    <row r="287" spans="3:5">
      <c r="C287" s="68"/>
      <c r="D287" s="69"/>
      <c r="E287" s="69"/>
    </row>
    <row r="288" spans="3:5">
      <c r="C288" s="68"/>
      <c r="D288" s="69"/>
      <c r="E288" s="69"/>
    </row>
    <row r="289" spans="3:5">
      <c r="C289" s="68"/>
      <c r="D289" s="69"/>
      <c r="E289" s="69"/>
    </row>
    <row r="290" spans="3:5">
      <c r="C290" s="68"/>
      <c r="D290" s="69"/>
      <c r="E290" s="69"/>
    </row>
    <row r="291" spans="3:5">
      <c r="C291" s="68"/>
      <c r="D291" s="69"/>
      <c r="E291" s="69"/>
    </row>
    <row r="292" spans="3:5">
      <c r="C292" s="68"/>
      <c r="D292" s="69"/>
      <c r="E292" s="69"/>
    </row>
    <row r="293" spans="3:5">
      <c r="C293" s="68"/>
      <c r="D293" s="69"/>
      <c r="E293" s="69"/>
    </row>
    <row r="294" spans="3:5">
      <c r="C294" s="68"/>
      <c r="D294" s="69"/>
      <c r="E294" s="69"/>
    </row>
    <row r="295" spans="3:5">
      <c r="C295" s="68"/>
      <c r="D295" s="69"/>
      <c r="E295" s="69"/>
    </row>
    <row r="296" spans="3:5">
      <c r="C296" s="68"/>
      <c r="D296" s="69"/>
      <c r="E296" s="69"/>
    </row>
    <row r="297" spans="3:5">
      <c r="C297" s="68"/>
      <c r="D297" s="69"/>
      <c r="E297" s="69"/>
    </row>
    <row r="298" spans="3:5">
      <c r="C298" s="68"/>
      <c r="D298" s="69"/>
      <c r="E298" s="69"/>
    </row>
    <row r="299" spans="3:5">
      <c r="C299" s="68"/>
      <c r="D299" s="69"/>
      <c r="E299" s="69"/>
    </row>
    <row r="300" spans="3:5">
      <c r="C300" s="68"/>
      <c r="D300" s="69"/>
      <c r="E300" s="69"/>
    </row>
    <row r="301" spans="3:5">
      <c r="C301" s="68"/>
      <c r="D301" s="69"/>
      <c r="E301" s="69"/>
    </row>
    <row r="302" spans="3:5">
      <c r="C302" s="68"/>
      <c r="D302" s="69"/>
      <c r="E302" s="69"/>
    </row>
    <row r="303" spans="3:5">
      <c r="C303" s="68"/>
      <c r="D303" s="69"/>
      <c r="E303" s="69"/>
    </row>
    <row r="304" spans="3:5">
      <c r="C304" s="68"/>
      <c r="D304" s="69"/>
      <c r="E304" s="69"/>
    </row>
    <row r="305" spans="3:5">
      <c r="C305" s="68"/>
      <c r="D305" s="69"/>
      <c r="E305" s="69"/>
    </row>
    <row r="306" spans="3:5">
      <c r="C306" s="68"/>
      <c r="D306" s="69"/>
      <c r="E306" s="69"/>
    </row>
    <row r="307" spans="3:5">
      <c r="C307" s="68"/>
      <c r="D307" s="69"/>
      <c r="E307" s="69"/>
    </row>
    <row r="308" spans="3:5">
      <c r="C308" s="68"/>
      <c r="D308" s="69"/>
      <c r="E308" s="69"/>
    </row>
    <row r="309" spans="3:5">
      <c r="C309" s="68"/>
      <c r="D309" s="69"/>
      <c r="E309" s="69"/>
    </row>
    <row r="310" spans="3:5">
      <c r="C310" s="68"/>
      <c r="D310" s="69"/>
      <c r="E310" s="69"/>
    </row>
    <row r="311" spans="3:5">
      <c r="C311" s="68"/>
      <c r="D311" s="69"/>
      <c r="E311" s="69"/>
    </row>
    <row r="312" spans="3:5">
      <c r="C312" s="68"/>
      <c r="D312" s="69"/>
      <c r="E312" s="69"/>
    </row>
    <row r="313" spans="3:5">
      <c r="C313" s="68"/>
      <c r="D313" s="69"/>
      <c r="E313" s="69"/>
    </row>
    <row r="314" spans="3:5">
      <c r="C314" s="68"/>
      <c r="D314" s="69"/>
      <c r="E314" s="69"/>
    </row>
    <row r="315" spans="3:5">
      <c r="C315" s="68"/>
      <c r="D315" s="69"/>
      <c r="E315" s="69"/>
    </row>
    <row r="316" spans="3:5">
      <c r="C316" s="68"/>
      <c r="D316" s="69"/>
      <c r="E316" s="69"/>
    </row>
    <row r="317" spans="3:5">
      <c r="C317" s="68"/>
      <c r="D317" s="69"/>
      <c r="E317" s="69"/>
    </row>
    <row r="318" spans="3:5">
      <c r="C318" s="68"/>
      <c r="D318" s="69"/>
      <c r="E318" s="69"/>
    </row>
    <row r="319" spans="3:5">
      <c r="C319" s="68"/>
      <c r="D319" s="69"/>
      <c r="E319" s="69"/>
    </row>
    <row r="320" spans="3:5">
      <c r="C320" s="68"/>
      <c r="D320" s="69"/>
      <c r="E320" s="69"/>
    </row>
    <row r="321" spans="3:5">
      <c r="C321" s="68"/>
      <c r="D321" s="69"/>
      <c r="E321" s="69"/>
    </row>
    <row r="322" spans="3:5">
      <c r="C322" s="68"/>
      <c r="D322" s="69"/>
      <c r="E322" s="69"/>
    </row>
    <row r="323" spans="3:5">
      <c r="C323" s="68"/>
      <c r="D323" s="69"/>
      <c r="E323" s="69"/>
    </row>
    <row r="324" spans="3:5">
      <c r="C324" s="68"/>
      <c r="D324" s="69"/>
      <c r="E324" s="69"/>
    </row>
    <row r="325" spans="3:5">
      <c r="C325" s="68"/>
      <c r="D325" s="69"/>
      <c r="E325" s="69"/>
    </row>
    <row r="326" spans="3:5">
      <c r="C326" s="68"/>
      <c r="D326" s="69"/>
      <c r="E326" s="69"/>
    </row>
    <row r="327" spans="3:5">
      <c r="C327" s="68"/>
      <c r="D327" s="69"/>
      <c r="E327" s="69"/>
    </row>
    <row r="328" spans="3:5">
      <c r="C328" s="68"/>
      <c r="D328" s="69"/>
      <c r="E328" s="69"/>
    </row>
    <row r="329" spans="3:5">
      <c r="C329" s="68"/>
      <c r="D329" s="69"/>
      <c r="E329" s="69"/>
    </row>
    <row r="330" spans="3:5">
      <c r="C330" s="68"/>
      <c r="D330" s="69"/>
      <c r="E330" s="69"/>
    </row>
    <row r="331" spans="3:5">
      <c r="C331" s="68"/>
      <c r="D331" s="69"/>
      <c r="E331" s="69"/>
    </row>
    <row r="332" spans="3:5">
      <c r="C332" s="68"/>
      <c r="D332" s="69"/>
      <c r="E332" s="69"/>
    </row>
    <row r="333" spans="3:5">
      <c r="C333" s="68"/>
      <c r="D333" s="69"/>
      <c r="E333" s="69"/>
    </row>
    <row r="334" spans="3:5">
      <c r="C334" s="68"/>
      <c r="D334" s="69"/>
      <c r="E334" s="69"/>
    </row>
    <row r="335" spans="3:5">
      <c r="C335" s="68"/>
      <c r="D335" s="69"/>
      <c r="E335" s="69"/>
    </row>
    <row r="336" spans="3:5">
      <c r="C336" s="68"/>
      <c r="D336" s="69"/>
      <c r="E336" s="69"/>
    </row>
    <row r="337" spans="3:5">
      <c r="C337" s="68"/>
      <c r="D337" s="69"/>
      <c r="E337" s="69"/>
    </row>
    <row r="338" spans="3:5">
      <c r="C338" s="68"/>
      <c r="D338" s="69"/>
      <c r="E338" s="69"/>
    </row>
    <row r="339" spans="3:5">
      <c r="C339" s="68"/>
      <c r="D339" s="69"/>
      <c r="E339" s="69"/>
    </row>
    <row r="340" spans="3:5">
      <c r="C340" s="68"/>
      <c r="D340" s="69"/>
      <c r="E340" s="69"/>
    </row>
    <row r="341" spans="3:5">
      <c r="C341" s="68"/>
      <c r="D341" s="69"/>
      <c r="E341" s="69"/>
    </row>
    <row r="342" spans="3:5">
      <c r="C342" s="68"/>
      <c r="D342" s="69"/>
      <c r="E342" s="69"/>
    </row>
    <row r="343" spans="3:5">
      <c r="C343" s="68"/>
      <c r="D343" s="69"/>
      <c r="E343" s="69"/>
    </row>
    <row r="344" spans="3:5">
      <c r="C344" s="68"/>
      <c r="D344" s="69"/>
      <c r="E344" s="69"/>
    </row>
    <row r="345" spans="3:5">
      <c r="C345" s="68"/>
      <c r="D345" s="69"/>
      <c r="E345" s="69"/>
    </row>
    <row r="346" spans="3:5">
      <c r="C346" s="68"/>
      <c r="D346" s="69"/>
      <c r="E346" s="69"/>
    </row>
    <row r="347" spans="3:5">
      <c r="C347" s="68"/>
      <c r="D347" s="69"/>
      <c r="E347" s="69"/>
    </row>
    <row r="348" spans="3:5">
      <c r="C348" s="68"/>
      <c r="D348" s="69"/>
      <c r="E348" s="69"/>
    </row>
    <row r="349" spans="3:5">
      <c r="C349" s="68"/>
      <c r="D349" s="69"/>
      <c r="E349" s="69"/>
    </row>
    <row r="350" spans="3:5">
      <c r="C350" s="68"/>
      <c r="D350" s="69"/>
      <c r="E350" s="69"/>
    </row>
    <row r="351" spans="3:5">
      <c r="C351" s="68"/>
      <c r="D351" s="69"/>
      <c r="E351" s="69"/>
    </row>
  </sheetData>
  <mergeCells count="8">
    <mergeCell ref="C4:E4"/>
    <mergeCell ref="C5:E5"/>
    <mergeCell ref="B7:E7"/>
    <mergeCell ref="C6:E6"/>
    <mergeCell ref="A9:A11"/>
    <mergeCell ref="B9:B11"/>
    <mergeCell ref="C9:C11"/>
    <mergeCell ref="D9:E9"/>
  </mergeCells>
  <phoneticPr fontId="32" type="noConversion"/>
  <pageMargins left="0.59055118110236227" right="0.39370078740157483" top="0.39370078740157483" bottom="0.39370078740157483" header="0.19685039370078741" footer="0.39370078740157483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="89" zoomScaleNormal="89" workbookViewId="0">
      <selection activeCell="C2" sqref="C2:I2"/>
    </sheetView>
  </sheetViews>
  <sheetFormatPr defaultRowHeight="12.75"/>
  <cols>
    <col min="1" max="1" width="6.85546875" customWidth="1"/>
    <col min="2" max="2" width="40.140625" customWidth="1"/>
    <col min="3" max="3" width="7.28515625" customWidth="1"/>
    <col min="4" max="4" width="7.7109375" customWidth="1"/>
    <col min="5" max="5" width="11.85546875" customWidth="1"/>
    <col min="6" max="6" width="8.42578125" customWidth="1"/>
    <col min="7" max="7" width="15.140625" customWidth="1"/>
    <col min="8" max="8" width="14.5703125" customWidth="1"/>
    <col min="9" max="9" width="14.85546875" customWidth="1"/>
  </cols>
  <sheetData>
    <row r="1" spans="1:9" ht="12.75" customHeight="1">
      <c r="B1" s="1"/>
      <c r="C1" s="334" t="s">
        <v>257</v>
      </c>
      <c r="D1" s="334"/>
      <c r="E1" s="334"/>
      <c r="F1" s="334"/>
      <c r="G1" s="334"/>
      <c r="H1" s="334"/>
      <c r="I1" s="334"/>
    </row>
    <row r="2" spans="1:9" ht="44.25" customHeight="1">
      <c r="B2" s="1"/>
      <c r="C2" s="350" t="s">
        <v>309</v>
      </c>
      <c r="D2" s="350"/>
      <c r="E2" s="350"/>
      <c r="F2" s="350"/>
      <c r="G2" s="350"/>
      <c r="H2" s="350"/>
      <c r="I2" s="350"/>
    </row>
    <row r="3" spans="1:9" ht="38.25" customHeight="1">
      <c r="A3" s="351" t="s">
        <v>289</v>
      </c>
      <c r="B3" s="351"/>
      <c r="C3" s="351"/>
      <c r="D3" s="351"/>
      <c r="E3" s="351"/>
      <c r="F3" s="351"/>
      <c r="G3" s="351"/>
      <c r="H3" s="351"/>
      <c r="I3" s="351"/>
    </row>
    <row r="4" spans="1:9" ht="53.25" customHeight="1">
      <c r="A4" s="186" t="s">
        <v>216</v>
      </c>
      <c r="B4" s="200" t="s">
        <v>2</v>
      </c>
      <c r="C4" s="187" t="s">
        <v>4</v>
      </c>
      <c r="D4" s="187" t="s">
        <v>5</v>
      </c>
      <c r="E4" s="187" t="s">
        <v>0</v>
      </c>
      <c r="F4" s="187" t="s">
        <v>1</v>
      </c>
      <c r="G4" s="187" t="s">
        <v>196</v>
      </c>
      <c r="H4" s="203" t="s">
        <v>243</v>
      </c>
      <c r="I4" s="202" t="s">
        <v>244</v>
      </c>
    </row>
    <row r="5" spans="1:9" ht="30" customHeight="1">
      <c r="A5" s="195">
        <v>208</v>
      </c>
      <c r="B5" s="199" t="s">
        <v>162</v>
      </c>
      <c r="C5" s="201"/>
      <c r="D5" s="201"/>
      <c r="E5" s="201"/>
      <c r="F5" s="201"/>
      <c r="G5" s="196"/>
      <c r="H5" s="141"/>
      <c r="I5" s="141"/>
    </row>
    <row r="6" spans="1:9" ht="30" customHeight="1">
      <c r="A6" s="197"/>
      <c r="B6" s="233" t="s">
        <v>89</v>
      </c>
      <c r="C6" s="234" t="s">
        <v>83</v>
      </c>
      <c r="D6" s="234" t="s">
        <v>84</v>
      </c>
      <c r="E6" s="234"/>
      <c r="F6" s="235"/>
      <c r="G6" s="214">
        <f>G7</f>
        <v>1198</v>
      </c>
      <c r="H6" s="212">
        <v>-81</v>
      </c>
      <c r="I6" s="212">
        <f>G6+H6</f>
        <v>1117</v>
      </c>
    </row>
    <row r="7" spans="1:9" ht="37.5" customHeight="1">
      <c r="A7" s="197"/>
      <c r="B7" s="236" t="s">
        <v>93</v>
      </c>
      <c r="C7" s="237" t="s">
        <v>83</v>
      </c>
      <c r="D7" s="237" t="s">
        <v>84</v>
      </c>
      <c r="E7" s="237" t="s">
        <v>263</v>
      </c>
      <c r="F7" s="238"/>
      <c r="G7" s="215">
        <f>G8</f>
        <v>1198</v>
      </c>
      <c r="H7" s="213">
        <v>-81</v>
      </c>
      <c r="I7" s="213">
        <f>I8</f>
        <v>1117</v>
      </c>
    </row>
    <row r="8" spans="1:9" ht="27" customHeight="1">
      <c r="A8" s="197"/>
      <c r="B8" s="236" t="s">
        <v>197</v>
      </c>
      <c r="C8" s="237" t="s">
        <v>83</v>
      </c>
      <c r="D8" s="237" t="s">
        <v>84</v>
      </c>
      <c r="E8" s="237" t="s">
        <v>264</v>
      </c>
      <c r="F8" s="238" t="s">
        <v>198</v>
      </c>
      <c r="G8" s="215">
        <v>1198</v>
      </c>
      <c r="H8" s="213">
        <v>-81</v>
      </c>
      <c r="I8" s="213">
        <f>G8+H8</f>
        <v>1117</v>
      </c>
    </row>
    <row r="9" spans="1:9" ht="39" customHeight="1">
      <c r="A9" s="198">
        <v>641</v>
      </c>
      <c r="B9" s="233" t="s">
        <v>199</v>
      </c>
      <c r="C9" s="234" t="s">
        <v>83</v>
      </c>
      <c r="D9" s="234" t="s">
        <v>85</v>
      </c>
      <c r="E9" s="234"/>
      <c r="F9" s="235"/>
      <c r="G9" s="214">
        <f>G10</f>
        <v>0</v>
      </c>
      <c r="H9" s="213">
        <f>H10</f>
        <v>0</v>
      </c>
      <c r="I9" s="212">
        <f>I10</f>
        <v>0</v>
      </c>
    </row>
    <row r="10" spans="1:9" ht="38.25" customHeight="1">
      <c r="A10" s="197"/>
      <c r="B10" s="239" t="s">
        <v>93</v>
      </c>
      <c r="C10" s="240" t="s">
        <v>83</v>
      </c>
      <c r="D10" s="240" t="s">
        <v>85</v>
      </c>
      <c r="E10" s="240" t="s">
        <v>265</v>
      </c>
      <c r="F10" s="241"/>
      <c r="G10" s="216">
        <f>G11+G12+G13</f>
        <v>0</v>
      </c>
      <c r="H10" s="213">
        <f>H11+H13</f>
        <v>0</v>
      </c>
      <c r="I10" s="213">
        <f>G10+H10</f>
        <v>0</v>
      </c>
    </row>
    <row r="11" spans="1:9" ht="27.75" customHeight="1">
      <c r="A11" s="197"/>
      <c r="B11" s="236" t="s">
        <v>197</v>
      </c>
      <c r="C11" s="237" t="s">
        <v>83</v>
      </c>
      <c r="D11" s="237" t="s">
        <v>85</v>
      </c>
      <c r="E11" s="237" t="s">
        <v>265</v>
      </c>
      <c r="F11" s="238" t="s">
        <v>198</v>
      </c>
      <c r="G11" s="215"/>
      <c r="H11" s="213"/>
      <c r="I11" s="213">
        <f>G11+H11</f>
        <v>0</v>
      </c>
    </row>
    <row r="12" spans="1:9" ht="21" customHeight="1">
      <c r="A12" s="197"/>
      <c r="B12" s="236" t="s">
        <v>200</v>
      </c>
      <c r="C12" s="237" t="s">
        <v>83</v>
      </c>
      <c r="D12" s="237" t="s">
        <v>85</v>
      </c>
      <c r="E12" s="237" t="s">
        <v>265</v>
      </c>
      <c r="F12" s="238" t="s">
        <v>201</v>
      </c>
      <c r="G12" s="215">
        <v>0</v>
      </c>
      <c r="H12" s="213"/>
      <c r="I12" s="213"/>
    </row>
    <row r="13" spans="1:9" ht="23.25" customHeight="1">
      <c r="A13" s="197"/>
      <c r="B13" s="236" t="s">
        <v>202</v>
      </c>
      <c r="C13" s="237" t="s">
        <v>83</v>
      </c>
      <c r="D13" s="237" t="s">
        <v>85</v>
      </c>
      <c r="E13" s="237" t="s">
        <v>265</v>
      </c>
      <c r="F13" s="238" t="s">
        <v>203</v>
      </c>
      <c r="G13" s="215"/>
      <c r="H13" s="213"/>
      <c r="I13" s="213">
        <f>G13+H13</f>
        <v>0</v>
      </c>
    </row>
    <row r="14" spans="1:9" ht="31.5" customHeight="1">
      <c r="A14" s="198">
        <v>208</v>
      </c>
      <c r="B14" s="233" t="s">
        <v>90</v>
      </c>
      <c r="C14" s="234" t="s">
        <v>83</v>
      </c>
      <c r="D14" s="234" t="s">
        <v>86</v>
      </c>
      <c r="E14" s="234"/>
      <c r="F14" s="235"/>
      <c r="G14" s="214">
        <f>G15+G19+G21+G23</f>
        <v>7601</v>
      </c>
      <c r="H14" s="212">
        <v>-1567</v>
      </c>
      <c r="I14" s="212">
        <f>G14+H14</f>
        <v>6034</v>
      </c>
    </row>
    <row r="15" spans="1:9" ht="35.25" customHeight="1">
      <c r="A15" s="197"/>
      <c r="B15" s="236" t="s">
        <v>167</v>
      </c>
      <c r="C15" s="237" t="s">
        <v>83</v>
      </c>
      <c r="D15" s="237" t="s">
        <v>86</v>
      </c>
      <c r="E15" s="237" t="s">
        <v>266</v>
      </c>
      <c r="F15" s="238"/>
      <c r="G15" s="215">
        <f>G16+G17+G18</f>
        <v>7099</v>
      </c>
      <c r="H15" s="213">
        <f>H16+H17</f>
        <v>-1468</v>
      </c>
      <c r="I15" s="213">
        <f t="shared" ref="I15:I81" si="0">G15+H15</f>
        <v>5631</v>
      </c>
    </row>
    <row r="16" spans="1:9" ht="29.25" customHeight="1">
      <c r="A16" s="197"/>
      <c r="B16" s="236" t="s">
        <v>197</v>
      </c>
      <c r="C16" s="237" t="s">
        <v>83</v>
      </c>
      <c r="D16" s="237" t="s">
        <v>86</v>
      </c>
      <c r="E16" s="237" t="s">
        <v>266</v>
      </c>
      <c r="F16" s="238" t="s">
        <v>198</v>
      </c>
      <c r="G16" s="298">
        <v>5665</v>
      </c>
      <c r="H16" s="213">
        <v>-1173</v>
      </c>
      <c r="I16" s="213">
        <f t="shared" si="0"/>
        <v>4492</v>
      </c>
    </row>
    <row r="17" spans="1:9" ht="24.75" customHeight="1">
      <c r="A17" s="197"/>
      <c r="B17" s="236" t="s">
        <v>200</v>
      </c>
      <c r="C17" s="237" t="s">
        <v>83</v>
      </c>
      <c r="D17" s="237" t="s">
        <v>86</v>
      </c>
      <c r="E17" s="237" t="s">
        <v>266</v>
      </c>
      <c r="F17" s="238" t="s">
        <v>201</v>
      </c>
      <c r="G17" s="215">
        <v>1364</v>
      </c>
      <c r="H17" s="213">
        <v>-295</v>
      </c>
      <c r="I17" s="213">
        <f t="shared" si="0"/>
        <v>1069</v>
      </c>
    </row>
    <row r="18" spans="1:9" ht="18" customHeight="1">
      <c r="A18" s="197"/>
      <c r="B18" s="236" t="s">
        <v>202</v>
      </c>
      <c r="C18" s="237" t="s">
        <v>83</v>
      </c>
      <c r="D18" s="237" t="s">
        <v>86</v>
      </c>
      <c r="E18" s="237" t="s">
        <v>266</v>
      </c>
      <c r="F18" s="238" t="s">
        <v>203</v>
      </c>
      <c r="G18" s="299">
        <v>70</v>
      </c>
      <c r="H18" s="213"/>
      <c r="I18" s="213">
        <f t="shared" si="0"/>
        <v>70</v>
      </c>
    </row>
    <row r="19" spans="1:9" ht="31.5" customHeight="1">
      <c r="A19" s="197"/>
      <c r="B19" s="236" t="s">
        <v>204</v>
      </c>
      <c r="C19" s="237" t="s">
        <v>83</v>
      </c>
      <c r="D19" s="237" t="s">
        <v>86</v>
      </c>
      <c r="E19" s="237" t="s">
        <v>221</v>
      </c>
      <c r="F19" s="238"/>
      <c r="G19" s="215">
        <f>G20</f>
        <v>138.4</v>
      </c>
      <c r="H19" s="213">
        <v>-9.4</v>
      </c>
      <c r="I19" s="213">
        <f t="shared" si="0"/>
        <v>129</v>
      </c>
    </row>
    <row r="20" spans="1:9" ht="39" customHeight="1">
      <c r="A20" s="197"/>
      <c r="B20" s="236" t="s">
        <v>200</v>
      </c>
      <c r="C20" s="237" t="s">
        <v>83</v>
      </c>
      <c r="D20" s="237" t="s">
        <v>86</v>
      </c>
      <c r="E20" s="237" t="s">
        <v>221</v>
      </c>
      <c r="F20" s="238" t="s">
        <v>201</v>
      </c>
      <c r="G20" s="215">
        <v>138.4</v>
      </c>
      <c r="H20" s="213">
        <v>-9.4</v>
      </c>
      <c r="I20" s="213">
        <f t="shared" si="0"/>
        <v>129</v>
      </c>
    </row>
    <row r="21" spans="1:9" ht="37.5" customHeight="1">
      <c r="A21" s="197"/>
      <c r="B21" s="236" t="s">
        <v>267</v>
      </c>
      <c r="C21" s="237" t="s">
        <v>83</v>
      </c>
      <c r="D21" s="237" t="s">
        <v>86</v>
      </c>
      <c r="E21" s="237" t="s">
        <v>222</v>
      </c>
      <c r="F21" s="238"/>
      <c r="G21" s="215">
        <f>G22</f>
        <v>257.60000000000002</v>
      </c>
      <c r="H21" s="213">
        <v>-89.6</v>
      </c>
      <c r="I21" s="213">
        <f t="shared" si="0"/>
        <v>168.00000000000003</v>
      </c>
    </row>
    <row r="22" spans="1:9" ht="27" customHeight="1">
      <c r="A22" s="197"/>
      <c r="B22" s="236" t="s">
        <v>205</v>
      </c>
      <c r="C22" s="237" t="s">
        <v>83</v>
      </c>
      <c r="D22" s="237" t="s">
        <v>86</v>
      </c>
      <c r="E22" s="237" t="s">
        <v>222</v>
      </c>
      <c r="F22" s="238" t="s">
        <v>201</v>
      </c>
      <c r="G22" s="215">
        <v>257.60000000000002</v>
      </c>
      <c r="H22" s="213">
        <v>-89.6</v>
      </c>
      <c r="I22" s="213">
        <f t="shared" si="0"/>
        <v>168.00000000000003</v>
      </c>
    </row>
    <row r="23" spans="1:9" ht="36" customHeight="1">
      <c r="A23" s="197"/>
      <c r="B23" s="236" t="s">
        <v>168</v>
      </c>
      <c r="C23" s="237" t="s">
        <v>83</v>
      </c>
      <c r="D23" s="237" t="s">
        <v>86</v>
      </c>
      <c r="E23" s="237" t="s">
        <v>268</v>
      </c>
      <c r="F23" s="238"/>
      <c r="G23" s="215">
        <f>G24</f>
        <v>106</v>
      </c>
      <c r="H23" s="213">
        <f>H24</f>
        <v>0</v>
      </c>
      <c r="I23" s="213">
        <f t="shared" si="0"/>
        <v>106</v>
      </c>
    </row>
    <row r="24" spans="1:9" ht="31.5" customHeight="1">
      <c r="A24" s="197"/>
      <c r="B24" s="236" t="s">
        <v>94</v>
      </c>
      <c r="C24" s="237" t="s">
        <v>83</v>
      </c>
      <c r="D24" s="237" t="s">
        <v>86</v>
      </c>
      <c r="E24" s="237" t="s">
        <v>268</v>
      </c>
      <c r="F24" s="238"/>
      <c r="G24" s="215">
        <f>G25</f>
        <v>106</v>
      </c>
      <c r="H24" s="213">
        <f>H25</f>
        <v>0</v>
      </c>
      <c r="I24" s="213">
        <f t="shared" si="0"/>
        <v>106</v>
      </c>
    </row>
    <row r="25" spans="1:9" ht="27.75" customHeight="1">
      <c r="A25" s="197"/>
      <c r="B25" s="236" t="s">
        <v>206</v>
      </c>
      <c r="C25" s="237" t="s">
        <v>83</v>
      </c>
      <c r="D25" s="237" t="s">
        <v>86</v>
      </c>
      <c r="E25" s="237" t="s">
        <v>268</v>
      </c>
      <c r="F25" s="238" t="s">
        <v>207</v>
      </c>
      <c r="G25" s="215">
        <v>106</v>
      </c>
      <c r="H25" s="213">
        <v>0</v>
      </c>
      <c r="I25" s="213">
        <f t="shared" si="0"/>
        <v>106</v>
      </c>
    </row>
    <row r="26" spans="1:9" ht="34.5" customHeight="1">
      <c r="A26" s="197"/>
      <c r="B26" s="233" t="s">
        <v>127</v>
      </c>
      <c r="C26" s="234" t="s">
        <v>83</v>
      </c>
      <c r="D26" s="234" t="s">
        <v>128</v>
      </c>
      <c r="E26" s="234"/>
      <c r="F26" s="235"/>
      <c r="G26" s="214">
        <f t="shared" ref="G26:H28" si="1">G27</f>
        <v>40</v>
      </c>
      <c r="H26" s="213">
        <f t="shared" si="1"/>
        <v>0</v>
      </c>
      <c r="I26" s="212">
        <f t="shared" si="0"/>
        <v>40</v>
      </c>
    </row>
    <row r="27" spans="1:9" ht="21.75" customHeight="1">
      <c r="A27" s="197"/>
      <c r="B27" s="236" t="s">
        <v>168</v>
      </c>
      <c r="C27" s="237" t="s">
        <v>83</v>
      </c>
      <c r="D27" s="237" t="s">
        <v>128</v>
      </c>
      <c r="E27" s="237" t="s">
        <v>268</v>
      </c>
      <c r="F27" s="235"/>
      <c r="G27" s="215">
        <f t="shared" si="1"/>
        <v>40</v>
      </c>
      <c r="H27" s="213">
        <f t="shared" si="1"/>
        <v>0</v>
      </c>
      <c r="I27" s="213">
        <f t="shared" si="0"/>
        <v>40</v>
      </c>
    </row>
    <row r="28" spans="1:9" ht="69" customHeight="1">
      <c r="A28" s="197"/>
      <c r="B28" s="236" t="s">
        <v>94</v>
      </c>
      <c r="C28" s="237" t="s">
        <v>83</v>
      </c>
      <c r="D28" s="237" t="s">
        <v>128</v>
      </c>
      <c r="E28" s="240" t="s">
        <v>268</v>
      </c>
      <c r="F28" s="238"/>
      <c r="G28" s="215">
        <f t="shared" si="1"/>
        <v>40</v>
      </c>
      <c r="H28" s="213">
        <f t="shared" si="1"/>
        <v>0</v>
      </c>
      <c r="I28" s="213">
        <f t="shared" si="0"/>
        <v>40</v>
      </c>
    </row>
    <row r="29" spans="1:9" ht="20.25" customHeight="1">
      <c r="A29" s="197"/>
      <c r="B29" s="236" t="s">
        <v>206</v>
      </c>
      <c r="C29" s="237" t="s">
        <v>83</v>
      </c>
      <c r="D29" s="237" t="s">
        <v>128</v>
      </c>
      <c r="E29" s="240" t="s">
        <v>268</v>
      </c>
      <c r="F29" s="238" t="s">
        <v>207</v>
      </c>
      <c r="G29" s="215">
        <v>40</v>
      </c>
      <c r="H29" s="213"/>
      <c r="I29" s="213">
        <f t="shared" si="0"/>
        <v>40</v>
      </c>
    </row>
    <row r="30" spans="1:9" ht="36" customHeight="1">
      <c r="A30" s="197"/>
      <c r="B30" s="233" t="s">
        <v>155</v>
      </c>
      <c r="C30" s="234" t="s">
        <v>83</v>
      </c>
      <c r="D30" s="234" t="s">
        <v>95</v>
      </c>
      <c r="E30" s="242"/>
      <c r="F30" s="235"/>
      <c r="G30" s="214">
        <f>G31</f>
        <v>500</v>
      </c>
      <c r="H30" s="213"/>
      <c r="I30" s="212">
        <f t="shared" si="0"/>
        <v>500</v>
      </c>
    </row>
    <row r="31" spans="1:9" ht="20.25" customHeight="1">
      <c r="A31" s="197"/>
      <c r="B31" s="236" t="s">
        <v>155</v>
      </c>
      <c r="C31" s="237" t="s">
        <v>83</v>
      </c>
      <c r="D31" s="238" t="s">
        <v>95</v>
      </c>
      <c r="E31" s="243" t="s">
        <v>269</v>
      </c>
      <c r="F31" s="244"/>
      <c r="G31" s="215">
        <f>G32</f>
        <v>500</v>
      </c>
      <c r="H31" s="213"/>
      <c r="I31" s="213">
        <f t="shared" si="0"/>
        <v>500</v>
      </c>
    </row>
    <row r="32" spans="1:9" ht="72" customHeight="1">
      <c r="A32" s="197"/>
      <c r="B32" s="245" t="s">
        <v>208</v>
      </c>
      <c r="C32" s="246" t="s">
        <v>83</v>
      </c>
      <c r="D32" s="247" t="s">
        <v>95</v>
      </c>
      <c r="E32" s="243" t="s">
        <v>269</v>
      </c>
      <c r="F32" s="248" t="s">
        <v>209</v>
      </c>
      <c r="G32" s="215">
        <v>500</v>
      </c>
      <c r="H32" s="213"/>
      <c r="I32" s="213">
        <f t="shared" si="0"/>
        <v>500</v>
      </c>
    </row>
    <row r="33" spans="1:9" ht="17.25" customHeight="1">
      <c r="A33" s="197"/>
      <c r="B33" s="249" t="s">
        <v>169</v>
      </c>
      <c r="C33" s="250" t="s">
        <v>83</v>
      </c>
      <c r="D33" s="250" t="s">
        <v>156</v>
      </c>
      <c r="E33" s="251"/>
      <c r="F33" s="247"/>
      <c r="G33" s="214">
        <f>G34+G36+G39</f>
        <v>261</v>
      </c>
      <c r="H33" s="213">
        <v>800</v>
      </c>
      <c r="I33" s="212">
        <f>G33+H33+I39</f>
        <v>1061</v>
      </c>
    </row>
    <row r="34" spans="1:9" ht="20.25" customHeight="1">
      <c r="A34" s="197"/>
      <c r="B34" s="236" t="s">
        <v>270</v>
      </c>
      <c r="C34" s="237" t="s">
        <v>83</v>
      </c>
      <c r="D34" s="237" t="s">
        <v>156</v>
      </c>
      <c r="E34" s="237" t="s">
        <v>271</v>
      </c>
      <c r="F34" s="238"/>
      <c r="G34" s="215">
        <f>G35</f>
        <v>220</v>
      </c>
      <c r="H34" s="213">
        <v>750</v>
      </c>
      <c r="I34" s="213">
        <f t="shared" si="0"/>
        <v>970</v>
      </c>
    </row>
    <row r="35" spans="1:9" ht="29.25" customHeight="1">
      <c r="A35" s="197"/>
      <c r="B35" s="252" t="s">
        <v>223</v>
      </c>
      <c r="C35" s="237" t="s">
        <v>83</v>
      </c>
      <c r="D35" s="237" t="s">
        <v>156</v>
      </c>
      <c r="E35" s="237" t="s">
        <v>224</v>
      </c>
      <c r="F35" s="238" t="s">
        <v>201</v>
      </c>
      <c r="G35" s="215">
        <v>220</v>
      </c>
      <c r="H35" s="213">
        <v>750</v>
      </c>
      <c r="I35" s="213">
        <f t="shared" si="0"/>
        <v>970</v>
      </c>
    </row>
    <row r="36" spans="1:9" ht="32.25" customHeight="1">
      <c r="A36" s="197"/>
      <c r="B36" s="236" t="s">
        <v>168</v>
      </c>
      <c r="C36" s="253" t="s">
        <v>83</v>
      </c>
      <c r="D36" s="254" t="s">
        <v>156</v>
      </c>
      <c r="E36" s="254" t="s">
        <v>268</v>
      </c>
      <c r="F36" s="255" t="s">
        <v>207</v>
      </c>
      <c r="G36" s="215">
        <f>G37</f>
        <v>41</v>
      </c>
      <c r="H36" s="212"/>
      <c r="I36" s="212">
        <f>G36+H36</f>
        <v>41</v>
      </c>
    </row>
    <row r="37" spans="1:9" ht="13.5" customHeight="1">
      <c r="A37" s="197"/>
      <c r="B37" s="252" t="s">
        <v>94</v>
      </c>
      <c r="C37" s="253" t="s">
        <v>83</v>
      </c>
      <c r="D37" s="254" t="s">
        <v>156</v>
      </c>
      <c r="E37" s="254" t="s">
        <v>272</v>
      </c>
      <c r="F37" s="255" t="s">
        <v>207</v>
      </c>
      <c r="G37" s="215">
        <f>G38</f>
        <v>41</v>
      </c>
      <c r="H37" s="213"/>
      <c r="I37" s="213">
        <f t="shared" si="0"/>
        <v>41</v>
      </c>
    </row>
    <row r="38" spans="1:9" ht="21.75" customHeight="1">
      <c r="A38" s="197"/>
      <c r="B38" s="260" t="s">
        <v>206</v>
      </c>
      <c r="C38" s="253" t="s">
        <v>83</v>
      </c>
      <c r="D38" s="254" t="s">
        <v>156</v>
      </c>
      <c r="E38" s="254" t="s">
        <v>272</v>
      </c>
      <c r="F38" s="255" t="s">
        <v>207</v>
      </c>
      <c r="G38" s="215">
        <v>41</v>
      </c>
      <c r="H38" s="213"/>
      <c r="I38" s="213">
        <f t="shared" si="0"/>
        <v>41</v>
      </c>
    </row>
    <row r="39" spans="1:9" ht="21.75" customHeight="1">
      <c r="A39" s="197"/>
      <c r="B39" s="260" t="s">
        <v>223</v>
      </c>
      <c r="C39" s="253" t="s">
        <v>83</v>
      </c>
      <c r="D39" s="254" t="s">
        <v>156</v>
      </c>
      <c r="E39" s="254" t="s">
        <v>292</v>
      </c>
      <c r="F39" s="255">
        <v>240</v>
      </c>
      <c r="G39" s="215"/>
      <c r="H39" s="213"/>
      <c r="I39" s="213">
        <f>G39+H39</f>
        <v>0</v>
      </c>
    </row>
    <row r="40" spans="1:9" ht="21.75" customHeight="1">
      <c r="A40" s="197"/>
      <c r="B40" s="260" t="s">
        <v>297</v>
      </c>
      <c r="C40" s="253" t="s">
        <v>83</v>
      </c>
      <c r="D40" s="254" t="s">
        <v>156</v>
      </c>
      <c r="E40" s="254" t="s">
        <v>298</v>
      </c>
      <c r="F40" s="255"/>
      <c r="G40" s="215"/>
      <c r="H40" s="213">
        <v>50</v>
      </c>
      <c r="I40" s="213">
        <v>50</v>
      </c>
    </row>
    <row r="41" spans="1:9" ht="30.75" customHeight="1">
      <c r="A41" s="197"/>
      <c r="B41" s="256" t="s">
        <v>165</v>
      </c>
      <c r="C41" s="253"/>
      <c r="D41" s="254"/>
      <c r="E41" s="254"/>
      <c r="F41" s="255"/>
      <c r="G41" s="215"/>
      <c r="H41" s="213"/>
      <c r="I41" s="213">
        <f>G41+H41</f>
        <v>0</v>
      </c>
    </row>
    <row r="42" spans="1:9" ht="31.5" customHeight="1">
      <c r="A42" s="197"/>
      <c r="B42" s="257" t="s">
        <v>159</v>
      </c>
      <c r="C42" s="258" t="s">
        <v>85</v>
      </c>
      <c r="D42" s="242" t="s">
        <v>160</v>
      </c>
      <c r="E42" s="242"/>
      <c r="F42" s="259"/>
      <c r="G42" s="214">
        <f>G43</f>
        <v>861</v>
      </c>
      <c r="H42" s="213">
        <f>H43</f>
        <v>0</v>
      </c>
      <c r="I42" s="212">
        <f t="shared" si="0"/>
        <v>861</v>
      </c>
    </row>
    <row r="43" spans="1:9" ht="15" customHeight="1">
      <c r="A43" s="197"/>
      <c r="B43" s="260" t="s">
        <v>273</v>
      </c>
      <c r="C43" s="261" t="s">
        <v>85</v>
      </c>
      <c r="D43" s="262" t="s">
        <v>160</v>
      </c>
      <c r="E43" s="262" t="s">
        <v>225</v>
      </c>
      <c r="F43" s="263"/>
      <c r="G43" s="215">
        <f>G44</f>
        <v>861</v>
      </c>
      <c r="H43" s="213">
        <f>H44</f>
        <v>0</v>
      </c>
      <c r="I43" s="213">
        <f t="shared" si="0"/>
        <v>861</v>
      </c>
    </row>
    <row r="44" spans="1:9" ht="27" customHeight="1">
      <c r="A44" s="197"/>
      <c r="B44" s="252" t="s">
        <v>205</v>
      </c>
      <c r="C44" s="264" t="s">
        <v>85</v>
      </c>
      <c r="D44" s="264" t="s">
        <v>160</v>
      </c>
      <c r="E44" s="264" t="s">
        <v>226</v>
      </c>
      <c r="F44" s="265" t="s">
        <v>201</v>
      </c>
      <c r="G44" s="298">
        <v>861</v>
      </c>
      <c r="H44" s="213"/>
      <c r="I44" s="213">
        <f t="shared" si="0"/>
        <v>861</v>
      </c>
    </row>
    <row r="45" spans="1:9" ht="22.5" customHeight="1">
      <c r="A45" s="197"/>
      <c r="B45" s="260" t="s">
        <v>274</v>
      </c>
      <c r="C45" s="262" t="s">
        <v>85</v>
      </c>
      <c r="D45" s="262" t="s">
        <v>160</v>
      </c>
      <c r="E45" s="262" t="s">
        <v>275</v>
      </c>
      <c r="F45" s="262" t="s">
        <v>201</v>
      </c>
      <c r="G45" s="215"/>
      <c r="H45" s="213"/>
      <c r="I45" s="213">
        <f t="shared" si="0"/>
        <v>0</v>
      </c>
    </row>
    <row r="46" spans="1:9" ht="65.25" customHeight="1">
      <c r="A46" s="197"/>
      <c r="B46" s="257" t="s">
        <v>210</v>
      </c>
      <c r="C46" s="266" t="s">
        <v>85</v>
      </c>
      <c r="D46" s="266" t="s">
        <v>211</v>
      </c>
      <c r="E46" s="262"/>
      <c r="F46" s="262"/>
      <c r="G46" s="300">
        <f>G47+G50</f>
        <v>1814</v>
      </c>
      <c r="H46" s="229">
        <f>H47</f>
        <v>0</v>
      </c>
      <c r="I46" s="230">
        <f t="shared" si="0"/>
        <v>1814</v>
      </c>
    </row>
    <row r="47" spans="1:9" ht="13.5" customHeight="1">
      <c r="A47" s="197"/>
      <c r="B47" s="236" t="s">
        <v>168</v>
      </c>
      <c r="C47" s="262" t="s">
        <v>85</v>
      </c>
      <c r="D47" s="262" t="s">
        <v>211</v>
      </c>
      <c r="E47" s="237" t="s">
        <v>272</v>
      </c>
      <c r="F47" s="235"/>
      <c r="G47" s="298">
        <f>G48</f>
        <v>642</v>
      </c>
      <c r="H47" s="229">
        <f>H48</f>
        <v>0</v>
      </c>
      <c r="I47" s="229">
        <f t="shared" si="0"/>
        <v>642</v>
      </c>
    </row>
    <row r="48" spans="1:9" ht="33" customHeight="1">
      <c r="A48" s="197"/>
      <c r="B48" s="236" t="s">
        <v>94</v>
      </c>
      <c r="C48" s="262" t="s">
        <v>85</v>
      </c>
      <c r="D48" s="262" t="s">
        <v>211</v>
      </c>
      <c r="E48" s="240" t="s">
        <v>272</v>
      </c>
      <c r="F48" s="238"/>
      <c r="G48" s="298">
        <f>G49</f>
        <v>642</v>
      </c>
      <c r="H48" s="229"/>
      <c r="I48" s="229">
        <f t="shared" si="0"/>
        <v>642</v>
      </c>
    </row>
    <row r="49" spans="1:9" ht="36.75" customHeight="1">
      <c r="A49" s="197"/>
      <c r="B49" s="252" t="s">
        <v>206</v>
      </c>
      <c r="C49" s="267" t="s">
        <v>85</v>
      </c>
      <c r="D49" s="267" t="s">
        <v>211</v>
      </c>
      <c r="E49" s="268" t="s">
        <v>272</v>
      </c>
      <c r="F49" s="255" t="s">
        <v>207</v>
      </c>
      <c r="G49" s="298">
        <v>642</v>
      </c>
      <c r="H49" s="229"/>
      <c r="I49" s="230">
        <f t="shared" si="0"/>
        <v>642</v>
      </c>
    </row>
    <row r="50" spans="1:9" ht="38.25" customHeight="1">
      <c r="A50" s="197"/>
      <c r="B50" s="269" t="s">
        <v>219</v>
      </c>
      <c r="C50" s="270" t="s">
        <v>85</v>
      </c>
      <c r="D50" s="270" t="s">
        <v>211</v>
      </c>
      <c r="E50" s="270" t="s">
        <v>227</v>
      </c>
      <c r="F50" s="270" t="s">
        <v>201</v>
      </c>
      <c r="G50" s="216">
        <f>G51</f>
        <v>1172</v>
      </c>
      <c r="H50" s="213">
        <f>H51</f>
        <v>0</v>
      </c>
      <c r="I50" s="213">
        <f t="shared" si="0"/>
        <v>1172</v>
      </c>
    </row>
    <row r="51" spans="1:9" ht="27.75" customHeight="1">
      <c r="A51" s="197"/>
      <c r="B51" s="239" t="s">
        <v>200</v>
      </c>
      <c r="C51" s="270" t="s">
        <v>85</v>
      </c>
      <c r="D51" s="270" t="s">
        <v>211</v>
      </c>
      <c r="E51" s="270" t="s">
        <v>228</v>
      </c>
      <c r="F51" s="270" t="s">
        <v>201</v>
      </c>
      <c r="G51" s="216">
        <v>1172</v>
      </c>
      <c r="H51" s="213">
        <f>H52+H53</f>
        <v>0</v>
      </c>
      <c r="I51" s="213">
        <f t="shared" si="0"/>
        <v>1172</v>
      </c>
    </row>
    <row r="52" spans="1:9" ht="32.25" customHeight="1">
      <c r="A52" s="197"/>
      <c r="B52" s="256" t="s">
        <v>166</v>
      </c>
      <c r="C52" s="262"/>
      <c r="D52" s="262"/>
      <c r="E52" s="262"/>
      <c r="F52" s="263"/>
      <c r="G52" s="215"/>
      <c r="H52" s="213"/>
      <c r="I52" s="213">
        <f t="shared" si="0"/>
        <v>0</v>
      </c>
    </row>
    <row r="53" spans="1:9" ht="14.25" customHeight="1">
      <c r="A53" s="197"/>
      <c r="B53" s="257" t="s">
        <v>170</v>
      </c>
      <c r="C53" s="266" t="s">
        <v>86</v>
      </c>
      <c r="D53" s="266" t="s">
        <v>87</v>
      </c>
      <c r="E53" s="266"/>
      <c r="F53" s="271"/>
      <c r="G53" s="214">
        <f>G54</f>
        <v>28</v>
      </c>
      <c r="H53" s="213"/>
      <c r="I53" s="212">
        <f>G53+H53</f>
        <v>28</v>
      </c>
    </row>
    <row r="54" spans="1:9" ht="69" customHeight="1">
      <c r="A54" s="197"/>
      <c r="B54" s="236" t="s">
        <v>258</v>
      </c>
      <c r="C54" s="262" t="s">
        <v>86</v>
      </c>
      <c r="D54" s="262" t="s">
        <v>87</v>
      </c>
      <c r="E54" s="272" t="s">
        <v>276</v>
      </c>
      <c r="F54" s="273" t="s">
        <v>256</v>
      </c>
      <c r="G54" s="215">
        <v>28</v>
      </c>
      <c r="H54" s="229">
        <f>H55</f>
        <v>4946.26415</v>
      </c>
      <c r="I54" s="229">
        <f t="shared" si="0"/>
        <v>4974.26415</v>
      </c>
    </row>
    <row r="55" spans="1:9" ht="18.75" customHeight="1">
      <c r="A55" s="197"/>
      <c r="B55" s="274" t="s">
        <v>171</v>
      </c>
      <c r="C55" s="275" t="s">
        <v>86</v>
      </c>
      <c r="D55" s="275" t="s">
        <v>160</v>
      </c>
      <c r="E55" s="275"/>
      <c r="F55" s="276"/>
      <c r="G55" s="228">
        <v>8087</v>
      </c>
      <c r="H55" s="230">
        <v>4946.26415</v>
      </c>
      <c r="I55" s="230">
        <f t="shared" si="0"/>
        <v>13033.264149999999</v>
      </c>
    </row>
    <row r="56" spans="1:9" ht="56.25" customHeight="1">
      <c r="A56" s="197"/>
      <c r="B56" s="269" t="s">
        <v>277</v>
      </c>
      <c r="C56" s="270" t="s">
        <v>86</v>
      </c>
      <c r="D56" s="270" t="s">
        <v>160</v>
      </c>
      <c r="E56" s="270" t="s">
        <v>229</v>
      </c>
      <c r="F56" s="277"/>
      <c r="G56" s="216">
        <v>8087</v>
      </c>
      <c r="H56" s="229">
        <v>4946.26415</v>
      </c>
      <c r="I56" s="213">
        <f t="shared" si="0"/>
        <v>13033.264149999999</v>
      </c>
    </row>
    <row r="57" spans="1:9" ht="24.75" customHeight="1">
      <c r="A57" s="197"/>
      <c r="B57" s="278" t="s">
        <v>205</v>
      </c>
      <c r="C57" s="279" t="s">
        <v>86</v>
      </c>
      <c r="D57" s="279" t="s">
        <v>160</v>
      </c>
      <c r="E57" s="279" t="s">
        <v>278</v>
      </c>
      <c r="F57" s="280" t="s">
        <v>201</v>
      </c>
      <c r="G57" s="216">
        <v>8087</v>
      </c>
      <c r="H57" s="229">
        <v>4946.26415</v>
      </c>
      <c r="I57" s="229">
        <f t="shared" si="0"/>
        <v>13033.264149999999</v>
      </c>
    </row>
    <row r="58" spans="1:9" ht="22.5" customHeight="1">
      <c r="A58" s="197"/>
      <c r="B58" s="269" t="s">
        <v>279</v>
      </c>
      <c r="C58" s="270" t="s">
        <v>86</v>
      </c>
      <c r="D58" s="270" t="s">
        <v>160</v>
      </c>
      <c r="E58" s="270" t="s">
        <v>280</v>
      </c>
      <c r="F58" s="270" t="s">
        <v>201</v>
      </c>
      <c r="G58" s="216"/>
      <c r="H58" s="229"/>
      <c r="I58" s="229">
        <f t="shared" si="0"/>
        <v>0</v>
      </c>
    </row>
    <row r="59" spans="1:9" ht="15" customHeight="1">
      <c r="A59" s="197"/>
      <c r="B59" s="281" t="s">
        <v>163</v>
      </c>
      <c r="C59" s="237"/>
      <c r="D59" s="237"/>
      <c r="E59" s="237"/>
      <c r="F59" s="238"/>
      <c r="G59" s="215"/>
      <c r="H59" s="229"/>
      <c r="I59" s="229">
        <f t="shared" si="0"/>
        <v>0</v>
      </c>
    </row>
    <row r="60" spans="1:9" ht="16.5" customHeight="1">
      <c r="A60" s="197"/>
      <c r="B60" s="233" t="s">
        <v>97</v>
      </c>
      <c r="C60" s="234" t="s">
        <v>87</v>
      </c>
      <c r="D60" s="234" t="s">
        <v>83</v>
      </c>
      <c r="E60" s="234"/>
      <c r="F60" s="235"/>
      <c r="G60" s="214">
        <f>G61</f>
        <v>1073</v>
      </c>
      <c r="H60" s="225"/>
      <c r="I60" s="225">
        <f t="shared" si="0"/>
        <v>1073</v>
      </c>
    </row>
    <row r="61" spans="1:9" ht="14.25" customHeight="1">
      <c r="A61" s="197"/>
      <c r="B61" s="236" t="s">
        <v>270</v>
      </c>
      <c r="C61" s="237" t="s">
        <v>87</v>
      </c>
      <c r="D61" s="237" t="s">
        <v>83</v>
      </c>
      <c r="E61" s="237" t="s">
        <v>230</v>
      </c>
      <c r="F61" s="238"/>
      <c r="G61" s="215">
        <f>G62+G63</f>
        <v>1073</v>
      </c>
      <c r="H61" s="226">
        <f>H63+H62</f>
        <v>0</v>
      </c>
      <c r="I61" s="226">
        <f t="shared" si="0"/>
        <v>1073</v>
      </c>
    </row>
    <row r="62" spans="1:9" ht="15" customHeight="1">
      <c r="A62" s="197"/>
      <c r="B62" s="236" t="s">
        <v>205</v>
      </c>
      <c r="C62" s="237" t="s">
        <v>87</v>
      </c>
      <c r="D62" s="237" t="s">
        <v>83</v>
      </c>
      <c r="E62" s="237" t="s">
        <v>231</v>
      </c>
      <c r="F62" s="238" t="s">
        <v>201</v>
      </c>
      <c r="G62" s="217">
        <v>1073</v>
      </c>
      <c r="H62" s="226"/>
      <c r="I62" s="226">
        <f t="shared" si="0"/>
        <v>1073</v>
      </c>
    </row>
    <row r="63" spans="1:9" ht="13.5" customHeight="1">
      <c r="A63" s="197"/>
      <c r="B63" s="236" t="s">
        <v>279</v>
      </c>
      <c r="C63" s="272"/>
      <c r="D63" s="272"/>
      <c r="E63" s="272"/>
      <c r="F63" s="282"/>
      <c r="G63" s="215"/>
      <c r="H63" s="226"/>
      <c r="I63" s="226">
        <f t="shared" si="0"/>
        <v>0</v>
      </c>
    </row>
    <row r="64" spans="1:9" ht="37.5" customHeight="1">
      <c r="A64" s="197"/>
      <c r="B64" s="233" t="s">
        <v>103</v>
      </c>
      <c r="C64" s="234" t="s">
        <v>87</v>
      </c>
      <c r="D64" s="234" t="s">
        <v>84</v>
      </c>
      <c r="E64" s="234"/>
      <c r="F64" s="235"/>
      <c r="G64" s="214">
        <f>G65+G67</f>
        <v>2500</v>
      </c>
      <c r="H64" s="225">
        <f>H65+H67</f>
        <v>5085</v>
      </c>
      <c r="I64" s="225">
        <f t="shared" si="0"/>
        <v>7585</v>
      </c>
    </row>
    <row r="65" spans="1:9" ht="22.5" customHeight="1">
      <c r="A65" s="197"/>
      <c r="B65" s="283" t="s">
        <v>281</v>
      </c>
      <c r="C65" s="237" t="s">
        <v>87</v>
      </c>
      <c r="D65" s="237" t="s">
        <v>84</v>
      </c>
      <c r="E65" s="237" t="s">
        <v>232</v>
      </c>
      <c r="F65" s="238"/>
      <c r="G65" s="215">
        <f>G66</f>
        <v>1500</v>
      </c>
      <c r="H65" s="226">
        <v>500</v>
      </c>
      <c r="I65" s="226">
        <f>I66+I67</f>
        <v>7585</v>
      </c>
    </row>
    <row r="66" spans="1:9" ht="38.25" customHeight="1">
      <c r="A66" s="197"/>
      <c r="B66" s="284" t="s">
        <v>172</v>
      </c>
      <c r="C66" s="237" t="s">
        <v>87</v>
      </c>
      <c r="D66" s="237" t="s">
        <v>84</v>
      </c>
      <c r="E66" s="237" t="s">
        <v>232</v>
      </c>
      <c r="F66" s="238" t="s">
        <v>201</v>
      </c>
      <c r="G66" s="215">
        <v>1500</v>
      </c>
      <c r="H66" s="226">
        <v>500</v>
      </c>
      <c r="I66" s="226">
        <f>G66+H66</f>
        <v>2000</v>
      </c>
    </row>
    <row r="67" spans="1:9" ht="69" customHeight="1">
      <c r="A67" s="197"/>
      <c r="B67" s="284" t="s">
        <v>212</v>
      </c>
      <c r="C67" s="285" t="s">
        <v>87</v>
      </c>
      <c r="D67" s="237" t="s">
        <v>84</v>
      </c>
      <c r="E67" s="237" t="s">
        <v>282</v>
      </c>
      <c r="F67" s="286"/>
      <c r="G67" s="215">
        <f>G68</f>
        <v>1000</v>
      </c>
      <c r="H67" s="320">
        <v>4585</v>
      </c>
      <c r="I67" s="226">
        <f>G67+H67</f>
        <v>5585</v>
      </c>
    </row>
    <row r="68" spans="1:9" ht="14.25" customHeight="1">
      <c r="A68" s="197"/>
      <c r="B68" s="284" t="s">
        <v>172</v>
      </c>
      <c r="C68" s="285" t="s">
        <v>87</v>
      </c>
      <c r="D68" s="237" t="s">
        <v>84</v>
      </c>
      <c r="E68" s="237" t="s">
        <v>282</v>
      </c>
      <c r="F68" s="286" t="s">
        <v>213</v>
      </c>
      <c r="G68" s="215">
        <v>1000</v>
      </c>
      <c r="H68" s="320">
        <v>4585</v>
      </c>
      <c r="I68" s="213">
        <f t="shared" si="0"/>
        <v>5585</v>
      </c>
    </row>
    <row r="69" spans="1:9" ht="18.75" customHeight="1">
      <c r="A69" s="197"/>
      <c r="B69" s="287" t="s">
        <v>91</v>
      </c>
      <c r="C69" s="234" t="s">
        <v>87</v>
      </c>
      <c r="D69" s="234" t="s">
        <v>85</v>
      </c>
      <c r="E69" s="234"/>
      <c r="F69" s="288"/>
      <c r="G69" s="214">
        <f>G70+G74+G79+G82</f>
        <v>28825</v>
      </c>
      <c r="H69" s="212">
        <f>H70+H79+H83</f>
        <v>1610</v>
      </c>
      <c r="I69" s="212">
        <f>G69+H69</f>
        <v>30435</v>
      </c>
    </row>
    <row r="70" spans="1:9" ht="23.25" customHeight="1">
      <c r="A70" s="197"/>
      <c r="B70" s="289" t="s">
        <v>173</v>
      </c>
      <c r="C70" s="237" t="s">
        <v>87</v>
      </c>
      <c r="D70" s="237" t="s">
        <v>85</v>
      </c>
      <c r="E70" s="237"/>
      <c r="F70" s="238"/>
      <c r="G70" s="215">
        <f>G71</f>
        <v>23000</v>
      </c>
      <c r="H70" s="213">
        <v>-2400</v>
      </c>
      <c r="I70" s="213">
        <f t="shared" si="0"/>
        <v>20600</v>
      </c>
    </row>
    <row r="71" spans="1:9" ht="15" customHeight="1">
      <c r="A71" s="197"/>
      <c r="B71" s="236" t="s">
        <v>283</v>
      </c>
      <c r="C71" s="237" t="s">
        <v>87</v>
      </c>
      <c r="D71" s="237" t="s">
        <v>85</v>
      </c>
      <c r="E71" s="237" t="s">
        <v>233</v>
      </c>
      <c r="F71" s="238"/>
      <c r="G71" s="215">
        <f>G72</f>
        <v>23000</v>
      </c>
      <c r="H71" s="213">
        <v>-2400</v>
      </c>
      <c r="I71" s="213">
        <f t="shared" si="0"/>
        <v>20600</v>
      </c>
    </row>
    <row r="72" spans="1:9" ht="39.75" customHeight="1">
      <c r="A72" s="197"/>
      <c r="B72" s="236" t="s">
        <v>214</v>
      </c>
      <c r="C72" s="237" t="s">
        <v>87</v>
      </c>
      <c r="D72" s="237" t="s">
        <v>85</v>
      </c>
      <c r="E72" s="237" t="s">
        <v>234</v>
      </c>
      <c r="F72" s="238" t="s">
        <v>161</v>
      </c>
      <c r="G72" s="215">
        <v>23000</v>
      </c>
      <c r="H72" s="213">
        <v>-2400</v>
      </c>
      <c r="I72" s="213">
        <f>G72+H72</f>
        <v>20600</v>
      </c>
    </row>
    <row r="73" spans="1:9" ht="23.25" customHeight="1">
      <c r="A73" s="197"/>
      <c r="B73" s="236" t="s">
        <v>279</v>
      </c>
      <c r="C73" s="237" t="s">
        <v>87</v>
      </c>
      <c r="D73" s="237" t="s">
        <v>85</v>
      </c>
      <c r="E73" s="237" t="s">
        <v>284</v>
      </c>
      <c r="F73" s="238" t="s">
        <v>161</v>
      </c>
      <c r="G73" s="215"/>
      <c r="H73" s="230"/>
      <c r="I73" s="230"/>
    </row>
    <row r="74" spans="1:9" ht="17.25" customHeight="1">
      <c r="A74" s="197"/>
      <c r="B74" s="289" t="s">
        <v>157</v>
      </c>
      <c r="C74" s="272" t="s">
        <v>87</v>
      </c>
      <c r="D74" s="272" t="s">
        <v>85</v>
      </c>
      <c r="E74" s="290"/>
      <c r="F74" s="282"/>
      <c r="G74" s="215">
        <f>G75+G78</f>
        <v>1300</v>
      </c>
      <c r="H74" s="229">
        <f>H75</f>
        <v>0</v>
      </c>
      <c r="I74" s="229">
        <f t="shared" si="0"/>
        <v>1300</v>
      </c>
    </row>
    <row r="75" spans="1:9" ht="28.5" customHeight="1">
      <c r="A75" s="197"/>
      <c r="B75" s="236" t="s">
        <v>283</v>
      </c>
      <c r="C75" s="272" t="s">
        <v>87</v>
      </c>
      <c r="D75" s="272" t="s">
        <v>85</v>
      </c>
      <c r="E75" s="291" t="s">
        <v>233</v>
      </c>
      <c r="F75" s="282"/>
      <c r="G75" s="218">
        <f>G76</f>
        <v>1000</v>
      </c>
      <c r="H75" s="229"/>
      <c r="I75" s="229">
        <f t="shared" si="0"/>
        <v>1000</v>
      </c>
    </row>
    <row r="76" spans="1:9" ht="24" customHeight="1">
      <c r="A76" s="197"/>
      <c r="B76" s="236" t="s">
        <v>235</v>
      </c>
      <c r="C76" s="272" t="s">
        <v>87</v>
      </c>
      <c r="D76" s="272" t="s">
        <v>85</v>
      </c>
      <c r="E76" s="291" t="s">
        <v>236</v>
      </c>
      <c r="F76" s="282" t="s">
        <v>201</v>
      </c>
      <c r="G76" s="218">
        <v>1000</v>
      </c>
      <c r="H76" s="229">
        <f>H77</f>
        <v>180</v>
      </c>
      <c r="I76" s="229">
        <f>G76+H76</f>
        <v>1180</v>
      </c>
    </row>
    <row r="77" spans="1:9" ht="24" customHeight="1">
      <c r="A77" s="197"/>
      <c r="B77" s="236" t="s">
        <v>285</v>
      </c>
      <c r="C77" s="272" t="s">
        <v>87</v>
      </c>
      <c r="D77" s="272" t="s">
        <v>85</v>
      </c>
      <c r="E77" s="291" t="s">
        <v>237</v>
      </c>
      <c r="F77" s="282"/>
      <c r="G77" s="218">
        <f>G78</f>
        <v>300</v>
      </c>
      <c r="H77" s="229">
        <f>H78+H79</f>
        <v>180</v>
      </c>
      <c r="I77" s="229">
        <f>I78+I79</f>
        <v>600</v>
      </c>
    </row>
    <row r="78" spans="1:9" ht="24" customHeight="1">
      <c r="A78" s="197"/>
      <c r="B78" s="236" t="s">
        <v>205</v>
      </c>
      <c r="C78" s="272" t="s">
        <v>87</v>
      </c>
      <c r="D78" s="272" t="s">
        <v>85</v>
      </c>
      <c r="E78" s="290" t="s">
        <v>238</v>
      </c>
      <c r="F78" s="282" t="s">
        <v>201</v>
      </c>
      <c r="G78" s="218">
        <v>300</v>
      </c>
      <c r="H78" s="229"/>
      <c r="I78" s="229">
        <f>G78+H78</f>
        <v>300</v>
      </c>
    </row>
    <row r="79" spans="1:9" ht="59.25" customHeight="1">
      <c r="A79" s="197"/>
      <c r="B79" s="289" t="s">
        <v>239</v>
      </c>
      <c r="C79" s="237" t="s">
        <v>87</v>
      </c>
      <c r="D79" s="237" t="s">
        <v>85</v>
      </c>
      <c r="E79" s="237"/>
      <c r="F79" s="238"/>
      <c r="G79" s="215">
        <f>G80</f>
        <v>120</v>
      </c>
      <c r="H79" s="229">
        <v>180</v>
      </c>
      <c r="I79" s="229">
        <f>G79+H79</f>
        <v>300</v>
      </c>
    </row>
    <row r="80" spans="1:9" ht="34.5" customHeight="1">
      <c r="A80" s="197"/>
      <c r="B80" s="236" t="s">
        <v>286</v>
      </c>
      <c r="C80" s="237" t="s">
        <v>87</v>
      </c>
      <c r="D80" s="237" t="s">
        <v>85</v>
      </c>
      <c r="E80" s="237" t="s">
        <v>240</v>
      </c>
      <c r="F80" s="238"/>
      <c r="G80" s="215">
        <f>G81</f>
        <v>120</v>
      </c>
      <c r="H80" s="229">
        <v>180</v>
      </c>
      <c r="I80" s="229">
        <f t="shared" si="0"/>
        <v>300</v>
      </c>
    </row>
    <row r="81" spans="1:9" ht="18.75" customHeight="1">
      <c r="A81" s="197"/>
      <c r="B81" s="236" t="s">
        <v>200</v>
      </c>
      <c r="C81" s="237" t="s">
        <v>87</v>
      </c>
      <c r="D81" s="237" t="s">
        <v>85</v>
      </c>
      <c r="E81" s="237" t="s">
        <v>241</v>
      </c>
      <c r="F81" s="238" t="s">
        <v>201</v>
      </c>
      <c r="G81" s="215">
        <v>120</v>
      </c>
      <c r="H81" s="229">
        <v>180</v>
      </c>
      <c r="I81" s="229">
        <f t="shared" si="0"/>
        <v>300</v>
      </c>
    </row>
    <row r="82" spans="1:9" ht="71.25" customHeight="1">
      <c r="A82" s="197"/>
      <c r="B82" s="289" t="s">
        <v>158</v>
      </c>
      <c r="C82" s="237" t="s">
        <v>87</v>
      </c>
      <c r="D82" s="237" t="s">
        <v>85</v>
      </c>
      <c r="E82" s="237"/>
      <c r="F82" s="238"/>
      <c r="G82" s="215">
        <f>G83</f>
        <v>4405</v>
      </c>
      <c r="H82" s="213">
        <v>3830</v>
      </c>
      <c r="I82" s="229">
        <f t="shared" ref="I82:I87" si="2">G82+H82</f>
        <v>8235</v>
      </c>
    </row>
    <row r="83" spans="1:9" ht="27" customHeight="1">
      <c r="A83" s="197"/>
      <c r="B83" s="236" t="s">
        <v>283</v>
      </c>
      <c r="C83" s="272" t="s">
        <v>87</v>
      </c>
      <c r="D83" s="272" t="s">
        <v>85</v>
      </c>
      <c r="E83" s="272" t="s">
        <v>233</v>
      </c>
      <c r="F83" s="282"/>
      <c r="G83" s="215">
        <f>G84+G85</f>
        <v>4405</v>
      </c>
      <c r="H83" s="213">
        <v>3830</v>
      </c>
      <c r="I83" s="229">
        <f t="shared" si="2"/>
        <v>8235</v>
      </c>
    </row>
    <row r="84" spans="1:9" ht="22.5">
      <c r="A84" s="197"/>
      <c r="B84" s="236" t="s">
        <v>205</v>
      </c>
      <c r="C84" s="272" t="s">
        <v>87</v>
      </c>
      <c r="D84" s="272" t="s">
        <v>85</v>
      </c>
      <c r="E84" s="272" t="s">
        <v>242</v>
      </c>
      <c r="F84" s="282" t="s">
        <v>201</v>
      </c>
      <c r="G84" s="218">
        <v>3642</v>
      </c>
      <c r="H84" s="213">
        <v>3830</v>
      </c>
      <c r="I84" s="213">
        <f t="shared" si="2"/>
        <v>7472</v>
      </c>
    </row>
    <row r="85" spans="1:9" ht="25.5" customHeight="1">
      <c r="A85" s="197"/>
      <c r="B85" s="236" t="s">
        <v>279</v>
      </c>
      <c r="C85" s="272" t="s">
        <v>87</v>
      </c>
      <c r="D85" s="272" t="s">
        <v>85</v>
      </c>
      <c r="E85" s="272" t="s">
        <v>293</v>
      </c>
      <c r="F85" s="282" t="s">
        <v>201</v>
      </c>
      <c r="G85" s="218">
        <v>763</v>
      </c>
      <c r="H85" s="213">
        <f>H86</f>
        <v>0</v>
      </c>
      <c r="I85" s="213">
        <f t="shared" si="2"/>
        <v>763</v>
      </c>
    </row>
    <row r="86" spans="1:9">
      <c r="A86" s="197"/>
      <c r="B86" s="281" t="s">
        <v>164</v>
      </c>
      <c r="C86" s="272"/>
      <c r="D86" s="272"/>
      <c r="E86" s="272"/>
      <c r="F86" s="282"/>
      <c r="G86" s="218"/>
      <c r="H86" s="213"/>
      <c r="I86" s="213">
        <f t="shared" si="2"/>
        <v>0</v>
      </c>
    </row>
    <row r="87" spans="1:9">
      <c r="A87" s="197"/>
      <c r="B87" s="292" t="s">
        <v>174</v>
      </c>
      <c r="C87" s="293" t="s">
        <v>92</v>
      </c>
      <c r="D87" s="293" t="s">
        <v>83</v>
      </c>
      <c r="E87" s="293"/>
      <c r="F87" s="294"/>
      <c r="G87" s="214">
        <f>G88</f>
        <v>4000</v>
      </c>
      <c r="H87" s="212">
        <f>H88</f>
        <v>0</v>
      </c>
      <c r="I87" s="212">
        <f t="shared" si="2"/>
        <v>4000</v>
      </c>
    </row>
    <row r="88" spans="1:9" ht="27" customHeight="1">
      <c r="A88" s="197"/>
      <c r="B88" s="227" t="s">
        <v>287</v>
      </c>
      <c r="C88" s="237" t="s">
        <v>92</v>
      </c>
      <c r="D88" s="237" t="s">
        <v>83</v>
      </c>
      <c r="E88" s="237"/>
      <c r="F88" s="238"/>
      <c r="G88" s="215">
        <f>G89</f>
        <v>4000</v>
      </c>
      <c r="H88" s="213">
        <f>H89</f>
        <v>0</v>
      </c>
      <c r="I88" s="213">
        <f>G88+H88</f>
        <v>4000</v>
      </c>
    </row>
    <row r="89" spans="1:9" ht="33" customHeight="1">
      <c r="A89" s="197"/>
      <c r="B89" s="260" t="s">
        <v>94</v>
      </c>
      <c r="C89" s="285" t="s">
        <v>92</v>
      </c>
      <c r="D89" s="237" t="s">
        <v>83</v>
      </c>
      <c r="E89" s="237" t="s">
        <v>272</v>
      </c>
      <c r="F89" s="238" t="s">
        <v>207</v>
      </c>
      <c r="G89" s="215">
        <f>G90</f>
        <v>4000</v>
      </c>
      <c r="H89" s="213"/>
      <c r="I89" s="213">
        <f>G89+H89</f>
        <v>4000</v>
      </c>
    </row>
    <row r="90" spans="1:9" ht="17.25" customHeight="1">
      <c r="A90" s="197"/>
      <c r="B90" s="260" t="s">
        <v>206</v>
      </c>
      <c r="C90" s="285" t="s">
        <v>92</v>
      </c>
      <c r="D90" s="237" t="s">
        <v>83</v>
      </c>
      <c r="E90" s="237" t="s">
        <v>272</v>
      </c>
      <c r="F90" s="238" t="s">
        <v>207</v>
      </c>
      <c r="G90" s="215">
        <v>4000</v>
      </c>
      <c r="H90" s="213"/>
      <c r="I90" s="213">
        <f>G90+H90</f>
        <v>4000</v>
      </c>
    </row>
    <row r="91" spans="1:9" ht="36.75" customHeight="1">
      <c r="A91" s="197"/>
      <c r="B91" s="295" t="s">
        <v>88</v>
      </c>
      <c r="C91" s="296"/>
      <c r="D91" s="296"/>
      <c r="E91" s="296"/>
      <c r="F91" s="297"/>
      <c r="G91" s="219">
        <f>G6+G9+G14+G26+G30+G33+G42+G46+G53+G55+G60+G64+G69+G87</f>
        <v>56788</v>
      </c>
      <c r="H91" s="213">
        <f>H6+H9+H14+H26+H30+H33+H42+H46+H53+H55+H64+H69+H87</f>
        <v>10793.264149999999</v>
      </c>
      <c r="I91" s="212">
        <f>G91+H91</f>
        <v>67581.264150000003</v>
      </c>
    </row>
  </sheetData>
  <mergeCells count="3">
    <mergeCell ref="C2:I2"/>
    <mergeCell ref="C1:I1"/>
    <mergeCell ref="A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черновик</vt:lpstr>
      <vt:lpstr>доходы</vt:lpstr>
      <vt:lpstr>Прил.2</vt:lpstr>
      <vt:lpstr>прил.3</vt:lpstr>
      <vt:lpstr>прил.7 стар</vt:lpstr>
      <vt:lpstr>Прил.1</vt:lpstr>
      <vt:lpstr>'прил.7 стар'!Заголовки_для_печати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Василькина</dc:creator>
  <cp:lastModifiedBy>User</cp:lastModifiedBy>
  <cp:lastPrinted>2017-02-02T10:03:00Z</cp:lastPrinted>
  <dcterms:created xsi:type="dcterms:W3CDTF">2007-10-23T06:40:03Z</dcterms:created>
  <dcterms:modified xsi:type="dcterms:W3CDTF">2017-02-07T07:20:33Z</dcterms:modified>
</cp:coreProperties>
</file>