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5480" windowHeight="7740"/>
  </bookViews>
  <sheets>
    <sheet name="план 2014" sheetId="1" r:id="rId1"/>
  </sheets>
  <calcPr calcId="125725"/>
</workbook>
</file>

<file path=xl/calcChain.xml><?xml version="1.0" encoding="utf-8"?>
<calcChain xmlns="http://schemas.openxmlformats.org/spreadsheetml/2006/main">
  <c r="F33" i="1"/>
  <c r="E12"/>
  <c r="E11"/>
  <c r="D31"/>
  <c r="D29"/>
  <c r="D26"/>
  <c r="D24"/>
  <c r="D23"/>
  <c r="D22"/>
  <c r="D21"/>
  <c r="D20"/>
  <c r="D19"/>
  <c r="D25" s="1"/>
  <c r="D18"/>
  <c r="H33"/>
  <c r="D33" s="1"/>
  <c r="F13"/>
  <c r="E25" l="1"/>
  <c r="H25"/>
  <c r="F25"/>
</calcChain>
</file>

<file path=xl/sharedStrings.xml><?xml version="1.0" encoding="utf-8"?>
<sst xmlns="http://schemas.openxmlformats.org/spreadsheetml/2006/main" count="62" uniqueCount="40">
  <si>
    <t>№ п.п.</t>
  </si>
  <si>
    <t>Ед изм</t>
  </si>
  <si>
    <t>Всего по видам деятельности</t>
  </si>
  <si>
    <t>Вывоз ТБО</t>
  </si>
  <si>
    <t>Вывоз ЖБО</t>
  </si>
  <si>
    <t>Найм жилья</t>
  </si>
  <si>
    <t>Ритуальные услуги</t>
  </si>
  <si>
    <t>I</t>
  </si>
  <si>
    <t>м3</t>
  </si>
  <si>
    <t xml:space="preserve"> - количество ТБО - объем по нормативу в год</t>
  </si>
  <si>
    <t>юридические лица</t>
  </si>
  <si>
    <t xml:space="preserve"> - население</t>
  </si>
  <si>
    <t>II</t>
  </si>
  <si>
    <t>т руб</t>
  </si>
  <si>
    <t>Сырье и материалы</t>
  </si>
  <si>
    <t>Топливо, ГСМ</t>
  </si>
  <si>
    <t>Заработная плата</t>
  </si>
  <si>
    <t>Отчисления на социльные нужды и другие налоги</t>
  </si>
  <si>
    <t>Амортизация</t>
  </si>
  <si>
    <t>Затраты на капитальный и текущий ремонт основных средств</t>
  </si>
  <si>
    <t>Прочие затраты</t>
  </si>
  <si>
    <t xml:space="preserve">Прямые Затраты -  всего  </t>
  </si>
  <si>
    <t>Общепроизводственные расходы</t>
  </si>
  <si>
    <t>Общеэксплуатационные расходы</t>
  </si>
  <si>
    <t xml:space="preserve">Затраты -  всего  </t>
  </si>
  <si>
    <t>III</t>
  </si>
  <si>
    <t>Прибыль(+); Убыток (-) от реализации</t>
  </si>
  <si>
    <t xml:space="preserve"> Планируемые Показатели</t>
  </si>
  <si>
    <t>Планируемые Натуральные показатели</t>
  </si>
  <si>
    <t>Планируемая Полная себестоимость услуг</t>
  </si>
  <si>
    <t>Планируемые Доходы -всего</t>
  </si>
  <si>
    <t>Директор МУП "ЖКХ Безенчук"</t>
  </si>
  <si>
    <t>А.В. Беляев</t>
  </si>
  <si>
    <t>Плановые показатели финансово-хозяйственной деятельности МУП "ЖКХ Безенчук"</t>
  </si>
  <si>
    <t>Приложение 1</t>
  </si>
  <si>
    <t xml:space="preserve"> на 2015 год</t>
  </si>
  <si>
    <t xml:space="preserve"> - вывоз КГО </t>
  </si>
  <si>
    <t xml:space="preserve"> - вывоз ЖБО </t>
  </si>
  <si>
    <t xml:space="preserve"> - вывоз ТБО </t>
  </si>
  <si>
    <t>к Решению Собрания Представителей городского поселения Безенчук муниципального района Безенчукский Самарской области № 3/67 от  22.12.2014г.</t>
  </si>
</sst>
</file>

<file path=xl/styles.xml><?xml version="1.0" encoding="utf-8"?>
<styleSheet xmlns="http://schemas.openxmlformats.org/spreadsheetml/2006/main">
  <numFmts count="3">
    <numFmt numFmtId="164" formatCode="#,##0.0_ ;[Red]\-#,##0.0\ "/>
    <numFmt numFmtId="165" formatCode="#,##0.000_ ;[Red]\-#,##0.000\ "/>
    <numFmt numFmtId="166" formatCode="_-* #,##0.0_р_._-;\-* #,##0.0_р_._-;_-* &quot;-&quot;?_р_._-;_-@_-"/>
  </numFmts>
  <fonts count="17"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164" fontId="0" fillId="0" borderId="0" xfId="0" applyNumberFormat="1"/>
    <xf numFmtId="49" fontId="1" fillId="0" borderId="0" xfId="1" applyNumberFormat="1" applyAlignment="1">
      <alignment wrapText="1"/>
    </xf>
    <xf numFmtId="49" fontId="3" fillId="0" borderId="0" xfId="1" applyNumberFormat="1" applyFont="1" applyAlignment="1">
      <alignment horizontal="right" wrapText="1"/>
    </xf>
    <xf numFmtId="49" fontId="1" fillId="0" borderId="0" xfId="1" applyNumberFormat="1" applyAlignment="1">
      <alignment horizontal="right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wrapText="1" shrinkToFit="1"/>
    </xf>
    <xf numFmtId="49" fontId="0" fillId="0" borderId="0" xfId="0" applyNumberFormat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49" fontId="5" fillId="0" borderId="1" xfId="1" applyNumberFormat="1" applyFont="1" applyBorder="1" applyAlignment="1">
      <alignment wrapText="1"/>
    </xf>
    <xf numFmtId="49" fontId="5" fillId="0" borderId="1" xfId="1" applyNumberFormat="1" applyFont="1" applyBorder="1" applyAlignment="1">
      <alignment horizontal="center" wrapText="1"/>
    </xf>
    <xf numFmtId="49" fontId="9" fillId="0" borderId="1" xfId="1" applyNumberFormat="1" applyFont="1" applyBorder="1" applyAlignment="1">
      <alignment horizontal="center" wrapText="1"/>
    </xf>
    <xf numFmtId="0" fontId="9" fillId="0" borderId="1" xfId="1" applyFont="1" applyBorder="1" applyAlignment="1">
      <alignment horizontal="center"/>
    </xf>
    <xf numFmtId="49" fontId="9" fillId="0" borderId="1" xfId="1" applyNumberFormat="1" applyFont="1" applyBorder="1" applyAlignment="1">
      <alignment wrapText="1"/>
    </xf>
    <xf numFmtId="49" fontId="7" fillId="0" borderId="1" xfId="1" applyNumberFormat="1" applyFont="1" applyBorder="1" applyAlignment="1">
      <alignment wrapText="1"/>
    </xf>
    <xf numFmtId="0" fontId="10" fillId="0" borderId="1" xfId="1" applyFont="1" applyBorder="1" applyAlignment="1">
      <alignment horizontal="center"/>
    </xf>
    <xf numFmtId="49" fontId="10" fillId="0" borderId="1" xfId="1" applyNumberFormat="1" applyFont="1" applyBorder="1" applyAlignment="1">
      <alignment wrapText="1"/>
    </xf>
    <xf numFmtId="49" fontId="11" fillId="0" borderId="1" xfId="1" applyNumberFormat="1" applyFont="1" applyBorder="1" applyAlignment="1">
      <alignment horizontal="center" wrapText="1"/>
    </xf>
    <xf numFmtId="0" fontId="5" fillId="0" borderId="1" xfId="1" applyFont="1" applyBorder="1" applyAlignment="1">
      <alignment wrapText="1"/>
    </xf>
    <xf numFmtId="0" fontId="12" fillId="0" borderId="1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165" fontId="13" fillId="0" borderId="0" xfId="1" applyNumberFormat="1" applyFont="1" applyBorder="1" applyAlignment="1">
      <alignment horizontal="center"/>
    </xf>
    <xf numFmtId="165" fontId="14" fillId="0" borderId="0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/>
    <xf numFmtId="164" fontId="9" fillId="0" borderId="0" xfId="1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166" fontId="9" fillId="0" borderId="1" xfId="1" applyNumberFormat="1" applyFont="1" applyBorder="1" applyAlignment="1">
      <alignment horizontal="center" wrapText="1"/>
    </xf>
    <xf numFmtId="166" fontId="5" fillId="0" borderId="1" xfId="1" applyNumberFormat="1" applyFont="1" applyBorder="1" applyAlignment="1">
      <alignment horizontal="center" wrapText="1"/>
    </xf>
    <xf numFmtId="166" fontId="9" fillId="2" borderId="1" xfId="1" applyNumberFormat="1" applyFont="1" applyFill="1" applyBorder="1" applyAlignment="1">
      <alignment horizontal="center" wrapText="1"/>
    </xf>
    <xf numFmtId="166" fontId="11" fillId="0" borderId="1" xfId="1" applyNumberFormat="1" applyFont="1" applyBorder="1" applyAlignment="1">
      <alignment horizontal="center" wrapText="1"/>
    </xf>
    <xf numFmtId="166" fontId="11" fillId="2" borderId="1" xfId="1" applyNumberFormat="1" applyFont="1" applyFill="1" applyBorder="1" applyAlignment="1">
      <alignment horizontal="center" wrapText="1"/>
    </xf>
    <xf numFmtId="166" fontId="5" fillId="2" borderId="1" xfId="1" applyNumberFormat="1" applyFont="1" applyFill="1" applyBorder="1" applyAlignment="1">
      <alignment horizontal="center" wrapText="1"/>
    </xf>
    <xf numFmtId="166" fontId="9" fillId="0" borderId="1" xfId="1" applyNumberFormat="1" applyFont="1" applyBorder="1" applyAlignment="1">
      <alignment vertical="center" wrapText="1"/>
    </xf>
    <xf numFmtId="166" fontId="8" fillId="2" borderId="1" xfId="1" applyNumberFormat="1" applyFont="1" applyFill="1" applyBorder="1" applyAlignment="1">
      <alignment horizontal="center" wrapText="1"/>
    </xf>
    <xf numFmtId="166" fontId="16" fillId="2" borderId="1" xfId="1" applyNumberFormat="1" applyFont="1" applyFill="1" applyBorder="1" applyAlignment="1">
      <alignment wrapText="1"/>
    </xf>
    <xf numFmtId="49" fontId="9" fillId="0" borderId="1" xfId="1" applyNumberFormat="1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wrapText="1"/>
    </xf>
    <xf numFmtId="0" fontId="9" fillId="0" borderId="1" xfId="1" applyFont="1" applyBorder="1" applyAlignment="1">
      <alignment wrapText="1"/>
    </xf>
    <xf numFmtId="49" fontId="6" fillId="0" borderId="0" xfId="1" applyNumberFormat="1" applyFont="1" applyAlignment="1">
      <alignment horizontal="right" wrapText="1"/>
    </xf>
    <xf numFmtId="49" fontId="15" fillId="0" borderId="0" xfId="1" applyNumberFormat="1" applyFont="1" applyAlignment="1">
      <alignment horizontal="center" wrapText="1"/>
    </xf>
    <xf numFmtId="49" fontId="7" fillId="0" borderId="0" xfId="0" applyNumberFormat="1" applyFont="1" applyAlignment="1">
      <alignment horizontal="left" vertical="center" wrapText="1"/>
    </xf>
    <xf numFmtId="49" fontId="8" fillId="0" borderId="0" xfId="1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7"/>
  <sheetViews>
    <sheetView tabSelected="1" topLeftCell="B1" workbookViewId="0">
      <selection activeCell="F2" sqref="F2:H2"/>
    </sheetView>
  </sheetViews>
  <sheetFormatPr defaultRowHeight="11.25"/>
  <cols>
    <col min="2" max="2" width="54.1640625" customWidth="1"/>
    <col min="4" max="4" width="20.1640625" customWidth="1"/>
    <col min="5" max="5" width="16" customWidth="1"/>
    <col min="6" max="6" width="21.83203125" customWidth="1"/>
    <col min="7" max="8" width="16.5" customWidth="1"/>
  </cols>
  <sheetData>
    <row r="1" spans="1:35" ht="30" customHeight="1">
      <c r="A1" s="1"/>
      <c r="B1" s="5"/>
      <c r="C1" s="5"/>
      <c r="D1" s="6"/>
      <c r="E1" s="7"/>
      <c r="F1" s="7"/>
      <c r="G1" s="47" t="s">
        <v>34</v>
      </c>
      <c r="H1" s="4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51" customHeight="1">
      <c r="B2" s="8"/>
      <c r="C2" s="8"/>
      <c r="D2" s="9"/>
      <c r="E2" s="10"/>
      <c r="F2" s="49" t="s">
        <v>39</v>
      </c>
      <c r="G2" s="49"/>
      <c r="H2" s="4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23.25" customHeight="1">
      <c r="A3" s="2"/>
      <c r="B3" s="48" t="s">
        <v>33</v>
      </c>
      <c r="C3" s="48"/>
      <c r="D3" s="48"/>
      <c r="E3" s="48"/>
      <c r="F3" s="48"/>
      <c r="G3" s="48"/>
      <c r="H3" s="4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ht="18.75">
      <c r="A4" s="3"/>
      <c r="B4" s="50" t="s">
        <v>35</v>
      </c>
      <c r="C4" s="50"/>
      <c r="D4" s="50"/>
      <c r="E4" s="50"/>
      <c r="F4" s="50"/>
      <c r="G4" s="50"/>
      <c r="H4" s="50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5" ht="31.5">
      <c r="A6" s="11" t="s">
        <v>0</v>
      </c>
      <c r="B6" s="12" t="s">
        <v>27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15">
      <c r="A7" s="14"/>
      <c r="B7" s="15"/>
      <c r="C7" s="16"/>
      <c r="D7" s="17"/>
      <c r="E7" s="16"/>
      <c r="F7" s="16"/>
      <c r="G7" s="16"/>
      <c r="H7" s="16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ht="15">
      <c r="A8" s="18" t="s">
        <v>7</v>
      </c>
      <c r="B8" s="19" t="s">
        <v>28</v>
      </c>
      <c r="C8" s="17"/>
      <c r="D8" s="33"/>
      <c r="E8" s="34"/>
      <c r="F8" s="34"/>
      <c r="G8" s="34"/>
      <c r="H8" s="34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ht="15">
      <c r="A9" s="14"/>
      <c r="B9" s="15" t="s">
        <v>9</v>
      </c>
      <c r="C9" s="17" t="s">
        <v>8</v>
      </c>
      <c r="D9" s="33"/>
      <c r="E9" s="35">
        <v>31510</v>
      </c>
      <c r="F9" s="33"/>
      <c r="G9" s="33"/>
      <c r="H9" s="33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ht="15">
      <c r="A10" s="14"/>
      <c r="B10" s="15" t="s">
        <v>38</v>
      </c>
      <c r="C10" s="17" t="s">
        <v>8</v>
      </c>
      <c r="D10" s="33"/>
      <c r="E10" s="35">
        <v>31510</v>
      </c>
      <c r="F10" s="35"/>
      <c r="G10" s="33"/>
      <c r="H10" s="3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>
      <c r="A11" s="14"/>
      <c r="B11" s="20" t="s">
        <v>10</v>
      </c>
      <c r="C11" s="17" t="s">
        <v>8</v>
      </c>
      <c r="D11" s="33"/>
      <c r="E11" s="35">
        <f>E10*11.6/100</f>
        <v>3655.16</v>
      </c>
      <c r="F11" s="35"/>
      <c r="G11" s="33"/>
      <c r="H11" s="33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.75">
      <c r="A12" s="21"/>
      <c r="B12" s="22" t="s">
        <v>11</v>
      </c>
      <c r="C12" s="23" t="s">
        <v>8</v>
      </c>
      <c r="D12" s="36"/>
      <c r="E12" s="40">
        <f>E10*88.4/100</f>
        <v>27854.84</v>
      </c>
      <c r="F12" s="37"/>
      <c r="G12" s="36"/>
      <c r="H12" s="36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>
      <c r="A13" s="14"/>
      <c r="B13" s="15" t="s">
        <v>37</v>
      </c>
      <c r="C13" s="17" t="s">
        <v>8</v>
      </c>
      <c r="D13" s="33"/>
      <c r="E13" s="35"/>
      <c r="F13" s="35">
        <f>F14+F15</f>
        <v>8000</v>
      </c>
      <c r="G13" s="33"/>
      <c r="H13" s="33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>
      <c r="A14" s="14"/>
      <c r="B14" s="20" t="s">
        <v>10</v>
      </c>
      <c r="C14" s="17" t="s">
        <v>8</v>
      </c>
      <c r="D14" s="33"/>
      <c r="E14" s="35"/>
      <c r="F14" s="35">
        <v>3500</v>
      </c>
      <c r="G14" s="33"/>
      <c r="H14" s="33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.75">
      <c r="A15" s="21"/>
      <c r="B15" s="22" t="s">
        <v>11</v>
      </c>
      <c r="C15" s="23" t="s">
        <v>8</v>
      </c>
      <c r="D15" s="36"/>
      <c r="E15" s="37"/>
      <c r="F15" s="41">
        <v>4500</v>
      </c>
      <c r="G15" s="36"/>
      <c r="H15" s="36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>
      <c r="A16" s="14"/>
      <c r="B16" s="15" t="s">
        <v>36</v>
      </c>
      <c r="C16" s="17" t="s">
        <v>8</v>
      </c>
      <c r="D16" s="33"/>
      <c r="E16" s="35">
        <v>3900</v>
      </c>
      <c r="F16" s="33"/>
      <c r="G16" s="33"/>
      <c r="H16" s="33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24.75" customHeight="1">
      <c r="A17" s="43" t="s">
        <v>12</v>
      </c>
      <c r="B17" s="42" t="s">
        <v>29</v>
      </c>
      <c r="C17" s="44" t="s">
        <v>13</v>
      </c>
      <c r="D17" s="33"/>
      <c r="E17" s="33"/>
      <c r="F17" s="33"/>
      <c r="G17" s="33"/>
      <c r="H17" s="33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>
      <c r="A18" s="14">
        <v>1</v>
      </c>
      <c r="B18" s="15" t="s">
        <v>14</v>
      </c>
      <c r="C18" s="16" t="s">
        <v>13</v>
      </c>
      <c r="D18" s="34">
        <f t="shared" ref="D18:D24" si="0">SUM(E18:H18)</f>
        <v>146</v>
      </c>
      <c r="E18" s="38">
        <v>120</v>
      </c>
      <c r="F18" s="38">
        <v>2</v>
      </c>
      <c r="G18" s="34">
        <v>20</v>
      </c>
      <c r="H18" s="34">
        <v>4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>
      <c r="A19" s="14">
        <v>2</v>
      </c>
      <c r="B19" s="15" t="s">
        <v>15</v>
      </c>
      <c r="C19" s="16" t="s">
        <v>13</v>
      </c>
      <c r="D19" s="34">
        <f t="shared" si="0"/>
        <v>2873</v>
      </c>
      <c r="E19" s="34">
        <v>2600</v>
      </c>
      <c r="F19" s="34">
        <v>268</v>
      </c>
      <c r="G19" s="34"/>
      <c r="H19" s="34">
        <v>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>
      <c r="A20" s="14">
        <v>4</v>
      </c>
      <c r="B20" s="24" t="s">
        <v>16</v>
      </c>
      <c r="C20" s="14" t="s">
        <v>13</v>
      </c>
      <c r="D20" s="34">
        <f t="shared" si="0"/>
        <v>4221</v>
      </c>
      <c r="E20" s="34">
        <v>3461</v>
      </c>
      <c r="F20" s="34">
        <v>403</v>
      </c>
      <c r="G20" s="34">
        <v>231</v>
      </c>
      <c r="H20" s="34">
        <v>126</v>
      </c>
      <c r="I20" s="4"/>
    </row>
    <row r="21" spans="1:35" ht="30">
      <c r="A21" s="14">
        <v>5</v>
      </c>
      <c r="B21" s="24" t="s">
        <v>17</v>
      </c>
      <c r="C21" s="14" t="s">
        <v>13</v>
      </c>
      <c r="D21" s="34">
        <f t="shared" si="0"/>
        <v>1321</v>
      </c>
      <c r="E21" s="38">
        <v>1086</v>
      </c>
      <c r="F21" s="38">
        <v>134</v>
      </c>
      <c r="G21" s="38">
        <v>67</v>
      </c>
      <c r="H21" s="34">
        <v>34</v>
      </c>
    </row>
    <row r="22" spans="1:35" ht="15">
      <c r="A22" s="14">
        <v>6</v>
      </c>
      <c r="B22" s="24" t="s">
        <v>18</v>
      </c>
      <c r="C22" s="14" t="s">
        <v>13</v>
      </c>
      <c r="D22" s="34">
        <f t="shared" si="0"/>
        <v>156</v>
      </c>
      <c r="E22" s="34">
        <v>156</v>
      </c>
      <c r="F22" s="34"/>
      <c r="G22" s="34"/>
      <c r="H22" s="34"/>
    </row>
    <row r="23" spans="1:35" ht="30">
      <c r="A23" s="14">
        <v>7</v>
      </c>
      <c r="B23" s="24" t="s">
        <v>19</v>
      </c>
      <c r="C23" s="14" t="s">
        <v>13</v>
      </c>
      <c r="D23" s="34">
        <f t="shared" si="0"/>
        <v>781</v>
      </c>
      <c r="E23" s="38">
        <v>689</v>
      </c>
      <c r="F23" s="38">
        <v>92</v>
      </c>
      <c r="G23" s="38"/>
      <c r="H23" s="38"/>
    </row>
    <row r="24" spans="1:35" ht="15">
      <c r="A24" s="14">
        <v>8</v>
      </c>
      <c r="B24" s="24" t="s">
        <v>20</v>
      </c>
      <c r="C24" s="14" t="s">
        <v>13</v>
      </c>
      <c r="D24" s="34">
        <f t="shared" si="0"/>
        <v>746</v>
      </c>
      <c r="E24" s="34">
        <v>736</v>
      </c>
      <c r="F24" s="34"/>
      <c r="G24" s="34">
        <v>6</v>
      </c>
      <c r="H24" s="34">
        <v>4</v>
      </c>
    </row>
    <row r="25" spans="1:35" ht="15">
      <c r="A25" s="25"/>
      <c r="B25" s="45" t="s">
        <v>21</v>
      </c>
      <c r="C25" s="25" t="s">
        <v>13</v>
      </c>
      <c r="D25" s="33">
        <f>SUM(D18:D24)</f>
        <v>10244</v>
      </c>
      <c r="E25" s="33">
        <f t="shared" ref="E25:H25" si="1">SUM(E18:E24)</f>
        <v>8848</v>
      </c>
      <c r="F25" s="33">
        <f t="shared" si="1"/>
        <v>899</v>
      </c>
      <c r="G25" s="33">
        <v>324</v>
      </c>
      <c r="H25" s="33">
        <f t="shared" si="1"/>
        <v>173</v>
      </c>
    </row>
    <row r="26" spans="1:35" ht="15">
      <c r="A26" s="14">
        <v>9</v>
      </c>
      <c r="B26" s="24" t="s">
        <v>22</v>
      </c>
      <c r="C26" s="14" t="s">
        <v>13</v>
      </c>
      <c r="D26" s="33">
        <f>2746</f>
        <v>2746</v>
      </c>
      <c r="E26" s="38">
        <v>2443</v>
      </c>
      <c r="F26" s="38">
        <v>173</v>
      </c>
      <c r="G26" s="38">
        <v>110</v>
      </c>
      <c r="H26" s="38">
        <v>20</v>
      </c>
    </row>
    <row r="27" spans="1:35" ht="15">
      <c r="A27" s="14">
        <v>10</v>
      </c>
      <c r="B27" s="24" t="s">
        <v>23</v>
      </c>
      <c r="C27" s="14" t="s">
        <v>13</v>
      </c>
      <c r="D27" s="33">
        <v>4189</v>
      </c>
      <c r="E27" s="34">
        <v>3733</v>
      </c>
      <c r="F27" s="34">
        <v>267</v>
      </c>
      <c r="G27" s="34">
        <v>161</v>
      </c>
      <c r="H27" s="34">
        <v>28</v>
      </c>
    </row>
    <row r="28" spans="1:35" ht="17.25" customHeight="1">
      <c r="A28" s="14"/>
      <c r="B28" s="24"/>
      <c r="C28" s="14"/>
      <c r="D28" s="33"/>
      <c r="E28" s="34"/>
      <c r="F28" s="34"/>
      <c r="G28" s="34"/>
      <c r="H28" s="34"/>
    </row>
    <row r="29" spans="1:35" ht="15">
      <c r="A29" s="25"/>
      <c r="B29" s="45" t="s">
        <v>24</v>
      </c>
      <c r="C29" s="25" t="s">
        <v>13</v>
      </c>
      <c r="D29" s="33">
        <f>SUM(E29:H29)</f>
        <v>17179</v>
      </c>
      <c r="E29" s="33">
        <v>15024</v>
      </c>
      <c r="F29" s="33">
        <v>1339</v>
      </c>
      <c r="G29" s="33">
        <v>595</v>
      </c>
      <c r="H29" s="33">
        <v>221</v>
      </c>
    </row>
    <row r="30" spans="1:35" ht="15">
      <c r="A30" s="14"/>
      <c r="B30" s="24"/>
      <c r="C30" s="14"/>
      <c r="D30" s="33"/>
      <c r="E30" s="34"/>
      <c r="F30" s="34"/>
      <c r="G30" s="34"/>
      <c r="H30" s="34"/>
    </row>
    <row r="31" spans="1:35" ht="14.25">
      <c r="A31" s="18" t="s">
        <v>25</v>
      </c>
      <c r="B31" s="46" t="s">
        <v>30</v>
      </c>
      <c r="C31" s="18" t="s">
        <v>13</v>
      </c>
      <c r="D31" s="33">
        <f t="shared" ref="D31:D33" si="2">SUM(E31:H31)</f>
        <v>18778</v>
      </c>
      <c r="E31" s="33">
        <v>16251</v>
      </c>
      <c r="F31" s="33">
        <v>1500</v>
      </c>
      <c r="G31" s="33">
        <v>727</v>
      </c>
      <c r="H31" s="33">
        <v>300</v>
      </c>
    </row>
    <row r="32" spans="1:35" ht="15">
      <c r="A32" s="14"/>
      <c r="B32" s="24"/>
      <c r="C32" s="14"/>
      <c r="D32" s="33"/>
      <c r="E32" s="34"/>
      <c r="F32" s="34"/>
      <c r="G32" s="34"/>
      <c r="H32" s="34"/>
    </row>
    <row r="33" spans="1:8" ht="15">
      <c r="A33" s="14"/>
      <c r="B33" s="24" t="s">
        <v>26</v>
      </c>
      <c r="C33" s="14" t="s">
        <v>13</v>
      </c>
      <c r="D33" s="33">
        <f t="shared" si="2"/>
        <v>1599</v>
      </c>
      <c r="E33" s="33">
        <v>1227</v>
      </c>
      <c r="F33" s="39">
        <f>F31-F29</f>
        <v>161</v>
      </c>
      <c r="G33" s="33">
        <v>132</v>
      </c>
      <c r="H33" s="33">
        <f>H31-H29</f>
        <v>79</v>
      </c>
    </row>
    <row r="34" spans="1:8" ht="15">
      <c r="A34" s="14"/>
      <c r="B34" s="24"/>
      <c r="C34" s="14"/>
      <c r="D34" s="33"/>
      <c r="E34" s="34"/>
      <c r="F34" s="34"/>
      <c r="G34" s="34"/>
      <c r="H34" s="34"/>
    </row>
    <row r="35" spans="1:8" ht="15">
      <c r="A35" s="26"/>
      <c r="B35" s="26"/>
      <c r="C35" s="26"/>
      <c r="D35" s="27"/>
      <c r="E35" s="28"/>
      <c r="F35" s="28"/>
      <c r="G35" s="27"/>
      <c r="H35" s="27"/>
    </row>
    <row r="36" spans="1:8" ht="15">
      <c r="A36" s="29"/>
      <c r="B36" s="30"/>
      <c r="C36" s="29"/>
      <c r="D36" s="31"/>
      <c r="E36" s="32"/>
      <c r="F36" s="32"/>
      <c r="G36" s="32"/>
      <c r="H36" s="32"/>
    </row>
    <row r="37" spans="1:8" ht="15">
      <c r="A37" s="29"/>
      <c r="B37" s="30" t="s">
        <v>31</v>
      </c>
      <c r="C37" s="29"/>
      <c r="D37" s="31"/>
      <c r="E37" s="32" t="s">
        <v>32</v>
      </c>
      <c r="F37" s="32"/>
      <c r="G37" s="32"/>
      <c r="H37" s="32"/>
    </row>
  </sheetData>
  <mergeCells count="4">
    <mergeCell ref="G1:H1"/>
    <mergeCell ref="B3:H3"/>
    <mergeCell ref="F2:H2"/>
    <mergeCell ref="B4:H4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2014-11-19T05:12:17Z</cp:lastPrinted>
  <dcterms:created xsi:type="dcterms:W3CDTF">2013-12-03T05:12:16Z</dcterms:created>
  <dcterms:modified xsi:type="dcterms:W3CDTF">2014-12-16T04:46:11Z</dcterms:modified>
</cp:coreProperties>
</file>